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ersonal\janice\2023-4 ALA MEMBERSHIP EXCEL\"/>
    </mc:Choice>
  </mc:AlternateContent>
  <xr:revisionPtr revIDLastSave="0" documentId="13_ncr:1_{C7E38970-A6F6-47C7-9976-C32E15B62C06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0.25.23 " sheetId="10" r:id="rId1"/>
    <sheet name="10.18.23" sheetId="9" r:id="rId2"/>
    <sheet name="10.11.23" sheetId="8" r:id="rId3"/>
    <sheet name="10.5.23" sheetId="7" r:id="rId4"/>
    <sheet name="9.27.23" sheetId="6" r:id="rId5"/>
    <sheet name="9.20.23" sheetId="5" r:id="rId6"/>
    <sheet name="9.14.23" sheetId="4" r:id="rId7"/>
    <sheet name="8.3.23" sheetId="3" r:id="rId8"/>
  </sheets>
  <calcPr calcId="181029"/>
</workbook>
</file>

<file path=xl/calcChain.xml><?xml version="1.0" encoding="utf-8"?>
<calcChain xmlns="http://schemas.openxmlformats.org/spreadsheetml/2006/main">
  <c r="J78" i="10" l="1"/>
  <c r="K77" i="10"/>
  <c r="D75" i="10"/>
  <c r="C75" i="10"/>
  <c r="I76" i="10" s="1"/>
  <c r="K76" i="10" s="1"/>
  <c r="E74" i="10"/>
  <c r="E73" i="10"/>
  <c r="E72" i="10"/>
  <c r="I71" i="10"/>
  <c r="K71" i="10" s="1"/>
  <c r="E71" i="10"/>
  <c r="E70" i="10"/>
  <c r="E69" i="10"/>
  <c r="E68" i="10"/>
  <c r="E67" i="10"/>
  <c r="J66" i="10"/>
  <c r="K66" i="10" s="1"/>
  <c r="I66" i="10"/>
  <c r="E66" i="10"/>
  <c r="K65" i="10"/>
  <c r="J59" i="10"/>
  <c r="K59" i="10" s="1"/>
  <c r="I59" i="10"/>
  <c r="I75" i="10" s="1"/>
  <c r="K75" i="10" s="1"/>
  <c r="D59" i="10"/>
  <c r="E59" i="10" s="1"/>
  <c r="C59" i="10"/>
  <c r="I74" i="10" s="1"/>
  <c r="K74" i="10" s="1"/>
  <c r="K58" i="10"/>
  <c r="E58" i="10"/>
  <c r="K57" i="10"/>
  <c r="E57" i="10"/>
  <c r="K56" i="10"/>
  <c r="E56" i="10"/>
  <c r="K55" i="10"/>
  <c r="E55" i="10"/>
  <c r="K54" i="10"/>
  <c r="E54" i="10"/>
  <c r="E53" i="10"/>
  <c r="J41" i="10"/>
  <c r="K41" i="10" s="1"/>
  <c r="I41" i="10"/>
  <c r="I73" i="10" s="1"/>
  <c r="K73" i="10" s="1"/>
  <c r="K40" i="10"/>
  <c r="D40" i="10"/>
  <c r="E40" i="10" s="1"/>
  <c r="C40" i="10"/>
  <c r="I72" i="10" s="1"/>
  <c r="K72" i="10" s="1"/>
  <c r="K39" i="10"/>
  <c r="E39" i="10"/>
  <c r="K38" i="10"/>
  <c r="E38" i="10"/>
  <c r="K37" i="10"/>
  <c r="E37" i="10"/>
  <c r="E36" i="10"/>
  <c r="K35" i="10"/>
  <c r="E35" i="10"/>
  <c r="K34" i="10"/>
  <c r="E34" i="10"/>
  <c r="K33" i="10"/>
  <c r="E33" i="10"/>
  <c r="K32" i="10"/>
  <c r="E32" i="10"/>
  <c r="K31" i="10"/>
  <c r="E31" i="10"/>
  <c r="J25" i="10"/>
  <c r="K25" i="10" s="1"/>
  <c r="I25" i="10"/>
  <c r="K24" i="10"/>
  <c r="K23" i="10"/>
  <c r="K22" i="10"/>
  <c r="K21" i="10"/>
  <c r="D21" i="10"/>
  <c r="E21" i="10" s="1"/>
  <c r="C21" i="10"/>
  <c r="I70" i="10" s="1"/>
  <c r="K20" i="10"/>
  <c r="E20" i="10"/>
  <c r="K19" i="10"/>
  <c r="E19" i="10"/>
  <c r="K18" i="10"/>
  <c r="E18" i="10"/>
  <c r="K17" i="10"/>
  <c r="E17" i="10"/>
  <c r="K16" i="10"/>
  <c r="E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E9" i="10"/>
  <c r="K8" i="10"/>
  <c r="E8" i="10"/>
  <c r="K7" i="10"/>
  <c r="E7" i="10"/>
  <c r="K6" i="10"/>
  <c r="E6" i="10"/>
  <c r="K77" i="9"/>
  <c r="K76" i="9"/>
  <c r="K75" i="9"/>
  <c r="K74" i="9"/>
  <c r="K73" i="9"/>
  <c r="K72" i="9"/>
  <c r="K71" i="9"/>
  <c r="K70" i="9"/>
  <c r="J78" i="9"/>
  <c r="I75" i="9"/>
  <c r="D75" i="9"/>
  <c r="E75" i="9" s="1"/>
  <c r="C75" i="9"/>
  <c r="I76" i="9" s="1"/>
  <c r="E74" i="9"/>
  <c r="E73" i="9"/>
  <c r="E72" i="9"/>
  <c r="E71" i="9"/>
  <c r="E70" i="9"/>
  <c r="E69" i="9"/>
  <c r="E68" i="9"/>
  <c r="E67" i="9"/>
  <c r="J66" i="9"/>
  <c r="K66" i="9" s="1"/>
  <c r="I66" i="9"/>
  <c r="E66" i="9"/>
  <c r="K65" i="9"/>
  <c r="J59" i="9"/>
  <c r="K59" i="9" s="1"/>
  <c r="I59" i="9"/>
  <c r="D59" i="9"/>
  <c r="E59" i="9" s="1"/>
  <c r="C59" i="9"/>
  <c r="I74" i="9" s="1"/>
  <c r="K58" i="9"/>
  <c r="E58" i="9"/>
  <c r="K57" i="9"/>
  <c r="E57" i="9"/>
  <c r="K56" i="9"/>
  <c r="E56" i="9"/>
  <c r="K55" i="9"/>
  <c r="E55" i="9"/>
  <c r="K54" i="9"/>
  <c r="E54" i="9"/>
  <c r="E53" i="9"/>
  <c r="J41" i="9"/>
  <c r="K41" i="9" s="1"/>
  <c r="I41" i="9"/>
  <c r="I73" i="9" s="1"/>
  <c r="K40" i="9"/>
  <c r="D40" i="9"/>
  <c r="E40" i="9" s="1"/>
  <c r="C40" i="9"/>
  <c r="I72" i="9" s="1"/>
  <c r="K39" i="9"/>
  <c r="E39" i="9"/>
  <c r="K38" i="9"/>
  <c r="E38" i="9"/>
  <c r="K37" i="9"/>
  <c r="E37" i="9"/>
  <c r="E36" i="9"/>
  <c r="K35" i="9"/>
  <c r="E35" i="9"/>
  <c r="K34" i="9"/>
  <c r="E34" i="9"/>
  <c r="K33" i="9"/>
  <c r="E33" i="9"/>
  <c r="K32" i="9"/>
  <c r="E32" i="9"/>
  <c r="K31" i="9"/>
  <c r="E31" i="9"/>
  <c r="J25" i="9"/>
  <c r="K25" i="9" s="1"/>
  <c r="I25" i="9"/>
  <c r="I71" i="9" s="1"/>
  <c r="K24" i="9"/>
  <c r="K23" i="9"/>
  <c r="K22" i="9"/>
  <c r="K21" i="9"/>
  <c r="D21" i="9"/>
  <c r="E21" i="9" s="1"/>
  <c r="C21" i="9"/>
  <c r="I70" i="9" s="1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J78" i="8"/>
  <c r="K77" i="8"/>
  <c r="D75" i="8"/>
  <c r="E75" i="8" s="1"/>
  <c r="C75" i="8"/>
  <c r="I76" i="8" s="1"/>
  <c r="K76" i="8" s="1"/>
  <c r="E74" i="8"/>
  <c r="E73" i="8"/>
  <c r="E72" i="8"/>
  <c r="E71" i="8"/>
  <c r="E70" i="8"/>
  <c r="E69" i="8"/>
  <c r="E68" i="8"/>
  <c r="E67" i="8"/>
  <c r="J66" i="8"/>
  <c r="K66" i="8" s="1"/>
  <c r="I66" i="8"/>
  <c r="E66" i="8"/>
  <c r="K65" i="8"/>
  <c r="J59" i="8"/>
  <c r="K59" i="8" s="1"/>
  <c r="I59" i="8"/>
  <c r="I75" i="8" s="1"/>
  <c r="K75" i="8" s="1"/>
  <c r="D59" i="8"/>
  <c r="C59" i="8"/>
  <c r="I74" i="8" s="1"/>
  <c r="K74" i="8" s="1"/>
  <c r="K58" i="8"/>
  <c r="E58" i="8"/>
  <c r="K57" i="8"/>
  <c r="E57" i="8"/>
  <c r="K56" i="8"/>
  <c r="E56" i="8"/>
  <c r="K55" i="8"/>
  <c r="E55" i="8"/>
  <c r="K54" i="8"/>
  <c r="E54" i="8"/>
  <c r="E53" i="8"/>
  <c r="J41" i="8"/>
  <c r="K41" i="8" s="1"/>
  <c r="I41" i="8"/>
  <c r="I73" i="8" s="1"/>
  <c r="K73" i="8" s="1"/>
  <c r="K40" i="8"/>
  <c r="D40" i="8"/>
  <c r="C40" i="8"/>
  <c r="I72" i="8" s="1"/>
  <c r="K72" i="8" s="1"/>
  <c r="K39" i="8"/>
  <c r="E39" i="8"/>
  <c r="K38" i="8"/>
  <c r="E38" i="8"/>
  <c r="K37" i="8"/>
  <c r="E37" i="8"/>
  <c r="E36" i="8"/>
  <c r="K35" i="8"/>
  <c r="E35" i="8"/>
  <c r="K34" i="8"/>
  <c r="E34" i="8"/>
  <c r="K33" i="8"/>
  <c r="E33" i="8"/>
  <c r="K32" i="8"/>
  <c r="E32" i="8"/>
  <c r="K31" i="8"/>
  <c r="E31" i="8"/>
  <c r="J25" i="8"/>
  <c r="K25" i="8" s="1"/>
  <c r="I25" i="8"/>
  <c r="I71" i="8" s="1"/>
  <c r="K71" i="8" s="1"/>
  <c r="K24" i="8"/>
  <c r="K23" i="8"/>
  <c r="K22" i="8"/>
  <c r="K21" i="8"/>
  <c r="D21" i="8"/>
  <c r="E21" i="8" s="1"/>
  <c r="C21" i="8"/>
  <c r="I70" i="8" s="1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J78" i="7"/>
  <c r="K77" i="7"/>
  <c r="I75" i="7"/>
  <c r="K75" i="7" s="1"/>
  <c r="D75" i="7"/>
  <c r="E75" i="7" s="1"/>
  <c r="C75" i="7"/>
  <c r="I76" i="7" s="1"/>
  <c r="K76" i="7" s="1"/>
  <c r="E74" i="7"/>
  <c r="E73" i="7"/>
  <c r="E72" i="7"/>
  <c r="E71" i="7"/>
  <c r="E70" i="7"/>
  <c r="E69" i="7"/>
  <c r="E68" i="7"/>
  <c r="E67" i="7"/>
  <c r="J66" i="7"/>
  <c r="K66" i="7" s="1"/>
  <c r="I66" i="7"/>
  <c r="E66" i="7"/>
  <c r="K65" i="7"/>
  <c r="J59" i="7"/>
  <c r="K59" i="7" s="1"/>
  <c r="I59" i="7"/>
  <c r="D59" i="7"/>
  <c r="E59" i="7" s="1"/>
  <c r="C59" i="7"/>
  <c r="I74" i="7" s="1"/>
  <c r="K74" i="7" s="1"/>
  <c r="K58" i="7"/>
  <c r="E58" i="7"/>
  <c r="K57" i="7"/>
  <c r="E57" i="7"/>
  <c r="K56" i="7"/>
  <c r="E56" i="7"/>
  <c r="K55" i="7"/>
  <c r="E55" i="7"/>
  <c r="K54" i="7"/>
  <c r="E54" i="7"/>
  <c r="E53" i="7"/>
  <c r="J41" i="7"/>
  <c r="K41" i="7" s="1"/>
  <c r="I41" i="7"/>
  <c r="I73" i="7" s="1"/>
  <c r="K73" i="7" s="1"/>
  <c r="K40" i="7"/>
  <c r="D40" i="7"/>
  <c r="E40" i="7" s="1"/>
  <c r="C40" i="7"/>
  <c r="I72" i="7" s="1"/>
  <c r="K72" i="7" s="1"/>
  <c r="K39" i="7"/>
  <c r="E39" i="7"/>
  <c r="K38" i="7"/>
  <c r="E38" i="7"/>
  <c r="K37" i="7"/>
  <c r="E37" i="7"/>
  <c r="E36" i="7"/>
  <c r="K35" i="7"/>
  <c r="E35" i="7"/>
  <c r="K34" i="7"/>
  <c r="E34" i="7"/>
  <c r="K33" i="7"/>
  <c r="E33" i="7"/>
  <c r="K32" i="7"/>
  <c r="E32" i="7"/>
  <c r="K31" i="7"/>
  <c r="E31" i="7"/>
  <c r="J25" i="7"/>
  <c r="K25" i="7" s="1"/>
  <c r="I25" i="7"/>
  <c r="I71" i="7" s="1"/>
  <c r="K71" i="7" s="1"/>
  <c r="K24" i="7"/>
  <c r="K23" i="7"/>
  <c r="K22" i="7"/>
  <c r="K21" i="7"/>
  <c r="D21" i="7"/>
  <c r="E21" i="7" s="1"/>
  <c r="C21" i="7"/>
  <c r="I70" i="7" s="1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E8" i="7"/>
  <c r="K7" i="7"/>
  <c r="E7" i="7"/>
  <c r="K6" i="7"/>
  <c r="E6" i="7"/>
  <c r="I78" i="10" l="1"/>
  <c r="K70" i="10"/>
  <c r="K78" i="10"/>
  <c r="E75" i="10"/>
  <c r="I78" i="9"/>
  <c r="K78" i="9"/>
  <c r="I78" i="8"/>
  <c r="K78" i="8" s="1"/>
  <c r="K70" i="8"/>
  <c r="E40" i="8"/>
  <c r="E59" i="8"/>
  <c r="I78" i="7"/>
  <c r="K70" i="7"/>
  <c r="K78" i="7"/>
  <c r="J78" i="6" l="1"/>
  <c r="K77" i="6"/>
  <c r="I76" i="6"/>
  <c r="K76" i="6" s="1"/>
  <c r="I75" i="6"/>
  <c r="K75" i="6" s="1"/>
  <c r="D75" i="6"/>
  <c r="E75" i="6" s="1"/>
  <c r="C75" i="6"/>
  <c r="E74" i="6"/>
  <c r="E73" i="6"/>
  <c r="E72" i="6"/>
  <c r="E71" i="6"/>
  <c r="E70" i="6"/>
  <c r="E69" i="6"/>
  <c r="E68" i="6"/>
  <c r="E67" i="6"/>
  <c r="J66" i="6"/>
  <c r="K66" i="6" s="1"/>
  <c r="I66" i="6"/>
  <c r="E66" i="6"/>
  <c r="K65" i="6"/>
  <c r="J59" i="6"/>
  <c r="K59" i="6" s="1"/>
  <c r="I59" i="6"/>
  <c r="D59" i="6"/>
  <c r="E59" i="6" s="1"/>
  <c r="C59" i="6"/>
  <c r="I74" i="6" s="1"/>
  <c r="K74" i="6" s="1"/>
  <c r="K58" i="6"/>
  <c r="E58" i="6"/>
  <c r="K57" i="6"/>
  <c r="E57" i="6"/>
  <c r="K56" i="6"/>
  <c r="E56" i="6"/>
  <c r="K55" i="6"/>
  <c r="E55" i="6"/>
  <c r="K54" i="6"/>
  <c r="E54" i="6"/>
  <c r="E53" i="6"/>
  <c r="J41" i="6"/>
  <c r="K41" i="6" s="1"/>
  <c r="I41" i="6"/>
  <c r="I73" i="6" s="1"/>
  <c r="K73" i="6" s="1"/>
  <c r="K40" i="6"/>
  <c r="D40" i="6"/>
  <c r="E40" i="6" s="1"/>
  <c r="C40" i="6"/>
  <c r="I72" i="6" s="1"/>
  <c r="K72" i="6" s="1"/>
  <c r="K39" i="6"/>
  <c r="E39" i="6"/>
  <c r="K38" i="6"/>
  <c r="E38" i="6"/>
  <c r="K37" i="6"/>
  <c r="E37" i="6"/>
  <c r="E36" i="6"/>
  <c r="K35" i="6"/>
  <c r="E35" i="6"/>
  <c r="K34" i="6"/>
  <c r="E34" i="6"/>
  <c r="K33" i="6"/>
  <c r="E33" i="6"/>
  <c r="K32" i="6"/>
  <c r="E32" i="6"/>
  <c r="K31" i="6"/>
  <c r="E31" i="6"/>
  <c r="J25" i="6"/>
  <c r="K25" i="6" s="1"/>
  <c r="I25" i="6"/>
  <c r="I71" i="6" s="1"/>
  <c r="K71" i="6" s="1"/>
  <c r="K24" i="6"/>
  <c r="K23" i="6"/>
  <c r="K22" i="6"/>
  <c r="K21" i="6"/>
  <c r="D21" i="6"/>
  <c r="E21" i="6" s="1"/>
  <c r="C21" i="6"/>
  <c r="I70" i="6" s="1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E34" i="5"/>
  <c r="J78" i="5"/>
  <c r="K77" i="5"/>
  <c r="D75" i="5"/>
  <c r="E75" i="5" s="1"/>
  <c r="C75" i="5"/>
  <c r="I76" i="5" s="1"/>
  <c r="K76" i="5" s="1"/>
  <c r="E74" i="5"/>
  <c r="I73" i="5"/>
  <c r="K73" i="5" s="1"/>
  <c r="E73" i="5"/>
  <c r="I72" i="5"/>
  <c r="K72" i="5" s="1"/>
  <c r="E72" i="5"/>
  <c r="I71" i="5"/>
  <c r="K71" i="5" s="1"/>
  <c r="E71" i="5"/>
  <c r="E70" i="5"/>
  <c r="E69" i="5"/>
  <c r="E68" i="5"/>
  <c r="E67" i="5"/>
  <c r="J66" i="5"/>
  <c r="K66" i="5" s="1"/>
  <c r="I66" i="5"/>
  <c r="E66" i="5"/>
  <c r="K65" i="5"/>
  <c r="J59" i="5"/>
  <c r="K59" i="5" s="1"/>
  <c r="I59" i="5"/>
  <c r="I75" i="5" s="1"/>
  <c r="K75" i="5" s="1"/>
  <c r="D59" i="5"/>
  <c r="E59" i="5" s="1"/>
  <c r="C59" i="5"/>
  <c r="I74" i="5" s="1"/>
  <c r="K74" i="5" s="1"/>
  <c r="K58" i="5"/>
  <c r="E58" i="5"/>
  <c r="K57" i="5"/>
  <c r="E57" i="5"/>
  <c r="K56" i="5"/>
  <c r="E56" i="5"/>
  <c r="K55" i="5"/>
  <c r="E55" i="5"/>
  <c r="K54" i="5"/>
  <c r="E54" i="5"/>
  <c r="E53" i="5"/>
  <c r="K41" i="5"/>
  <c r="J41" i="5"/>
  <c r="I41" i="5"/>
  <c r="K40" i="5"/>
  <c r="E40" i="5"/>
  <c r="D40" i="5"/>
  <c r="C40" i="5"/>
  <c r="K39" i="5"/>
  <c r="E39" i="5"/>
  <c r="K38" i="5"/>
  <c r="E38" i="5"/>
  <c r="K37" i="5"/>
  <c r="E37" i="5"/>
  <c r="E36" i="5"/>
  <c r="K35" i="5"/>
  <c r="E35" i="5"/>
  <c r="K34" i="5"/>
  <c r="K33" i="5"/>
  <c r="E33" i="5"/>
  <c r="K32" i="5"/>
  <c r="E32" i="5"/>
  <c r="K31" i="5"/>
  <c r="E31" i="5"/>
  <c r="J25" i="5"/>
  <c r="K25" i="5" s="1"/>
  <c r="I25" i="5"/>
  <c r="K24" i="5"/>
  <c r="K23" i="5"/>
  <c r="K22" i="5"/>
  <c r="K21" i="5"/>
  <c r="D21" i="5"/>
  <c r="E21" i="5" s="1"/>
  <c r="C21" i="5"/>
  <c r="I70" i="5" s="1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J59" i="4"/>
  <c r="J78" i="4"/>
  <c r="K77" i="4"/>
  <c r="D75" i="4"/>
  <c r="E75" i="4" s="1"/>
  <c r="C75" i="4"/>
  <c r="I76" i="4" s="1"/>
  <c r="K76" i="4" s="1"/>
  <c r="E74" i="4"/>
  <c r="E73" i="4"/>
  <c r="E72" i="4"/>
  <c r="E71" i="4"/>
  <c r="I70" i="4"/>
  <c r="K70" i="4" s="1"/>
  <c r="E70" i="4"/>
  <c r="E69" i="4"/>
  <c r="E68" i="4"/>
  <c r="E67" i="4"/>
  <c r="J66" i="4"/>
  <c r="I66" i="4"/>
  <c r="E66" i="4"/>
  <c r="K65" i="4"/>
  <c r="I59" i="4"/>
  <c r="I75" i="4" s="1"/>
  <c r="K75" i="4" s="1"/>
  <c r="D59" i="4"/>
  <c r="C59" i="4"/>
  <c r="I74" i="4" s="1"/>
  <c r="K74" i="4" s="1"/>
  <c r="K58" i="4"/>
  <c r="E58" i="4"/>
  <c r="K57" i="4"/>
  <c r="E57" i="4"/>
  <c r="K56" i="4"/>
  <c r="E56" i="4"/>
  <c r="K55" i="4"/>
  <c r="E55" i="4"/>
  <c r="K54" i="4"/>
  <c r="E54" i="4"/>
  <c r="E53" i="4"/>
  <c r="J41" i="4"/>
  <c r="I41" i="4"/>
  <c r="I73" i="4" s="1"/>
  <c r="K73" i="4" s="1"/>
  <c r="K40" i="4"/>
  <c r="D40" i="4"/>
  <c r="C40" i="4"/>
  <c r="I72" i="4" s="1"/>
  <c r="K72" i="4" s="1"/>
  <c r="K39" i="4"/>
  <c r="E39" i="4"/>
  <c r="K38" i="4"/>
  <c r="E38" i="4"/>
  <c r="K37" i="4"/>
  <c r="E37" i="4"/>
  <c r="E36" i="4"/>
  <c r="K35" i="4"/>
  <c r="E35" i="4"/>
  <c r="K34" i="4"/>
  <c r="K33" i="4"/>
  <c r="E33" i="4"/>
  <c r="K32" i="4"/>
  <c r="E32" i="4"/>
  <c r="K31" i="4"/>
  <c r="E31" i="4"/>
  <c r="J25" i="4"/>
  <c r="I25" i="4"/>
  <c r="I71" i="4" s="1"/>
  <c r="K71" i="4" s="1"/>
  <c r="K24" i="4"/>
  <c r="K23" i="4"/>
  <c r="K22" i="4"/>
  <c r="K21" i="4"/>
  <c r="D21" i="4"/>
  <c r="C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J41" i="3"/>
  <c r="I41" i="3"/>
  <c r="I73" i="3" s="1"/>
  <c r="K40" i="3"/>
  <c r="K39" i="3"/>
  <c r="K38" i="3"/>
  <c r="K37" i="3"/>
  <c r="K35" i="3"/>
  <c r="K34" i="3"/>
  <c r="K33" i="3"/>
  <c r="K32" i="3"/>
  <c r="K31" i="3"/>
  <c r="K54" i="3"/>
  <c r="K55" i="3"/>
  <c r="K56" i="3"/>
  <c r="K57" i="3"/>
  <c r="I66" i="3"/>
  <c r="I78" i="6" l="1"/>
  <c r="K70" i="6"/>
  <c r="K78" i="6"/>
  <c r="E59" i="4"/>
  <c r="K41" i="4"/>
  <c r="K66" i="4"/>
  <c r="E21" i="4"/>
  <c r="K25" i="4"/>
  <c r="E40" i="4"/>
  <c r="K59" i="4"/>
  <c r="I78" i="5"/>
  <c r="K78" i="5" s="1"/>
  <c r="K70" i="5"/>
  <c r="I78" i="4"/>
  <c r="K78" i="4" s="1"/>
  <c r="K41" i="3"/>
  <c r="K17" i="3"/>
  <c r="K16" i="3"/>
  <c r="E16" i="3"/>
  <c r="E17" i="3"/>
  <c r="E18" i="3"/>
  <c r="E19" i="3"/>
  <c r="E20" i="3"/>
  <c r="I25" i="3"/>
  <c r="I71" i="3" s="1"/>
  <c r="K19" i="3"/>
  <c r="K14" i="3"/>
  <c r="K58" i="3"/>
  <c r="I59" i="3"/>
  <c r="J59" i="3"/>
  <c r="K65" i="3"/>
  <c r="J66" i="3"/>
  <c r="K77" i="3" s="1"/>
  <c r="D75" i="3"/>
  <c r="C75" i="3"/>
  <c r="I76" i="3" s="1"/>
  <c r="E74" i="3"/>
  <c r="E73" i="3"/>
  <c r="E72" i="3"/>
  <c r="E71" i="3"/>
  <c r="E70" i="3"/>
  <c r="E69" i="3"/>
  <c r="E68" i="3"/>
  <c r="E67" i="3"/>
  <c r="E66" i="3"/>
  <c r="D59" i="3"/>
  <c r="C59" i="3"/>
  <c r="I74" i="3" s="1"/>
  <c r="E58" i="3"/>
  <c r="E57" i="3"/>
  <c r="E56" i="3"/>
  <c r="E55" i="3"/>
  <c r="E54" i="3"/>
  <c r="E53" i="3"/>
  <c r="C40" i="3"/>
  <c r="I72" i="3" s="1"/>
  <c r="D21" i="3"/>
  <c r="C21" i="3"/>
  <c r="I70" i="3" s="1"/>
  <c r="E15" i="3"/>
  <c r="D40" i="3"/>
  <c r="E39" i="3"/>
  <c r="E38" i="3"/>
  <c r="E37" i="3"/>
  <c r="E36" i="3"/>
  <c r="E35" i="3"/>
  <c r="E33" i="3"/>
  <c r="E32" i="3"/>
  <c r="E31" i="3"/>
  <c r="J25" i="3"/>
  <c r="K24" i="3"/>
  <c r="K23" i="3"/>
  <c r="K22" i="3"/>
  <c r="K21" i="3"/>
  <c r="K20" i="3"/>
  <c r="K18" i="3"/>
  <c r="K15" i="3"/>
  <c r="E14" i="3"/>
  <c r="K13" i="3"/>
  <c r="E13" i="3"/>
  <c r="K12" i="3"/>
  <c r="E12" i="3"/>
  <c r="K11" i="3"/>
  <c r="E11" i="3"/>
  <c r="K10" i="3"/>
  <c r="K9" i="3"/>
  <c r="E10" i="3"/>
  <c r="K8" i="3"/>
  <c r="E9" i="3"/>
  <c r="K7" i="3"/>
  <c r="E8" i="3"/>
  <c r="K6" i="3"/>
  <c r="E7" i="3"/>
  <c r="E6" i="3"/>
  <c r="K59" i="3" l="1"/>
  <c r="I75" i="3"/>
  <c r="K75" i="3" s="1"/>
  <c r="K76" i="3"/>
  <c r="E75" i="3"/>
  <c r="K25" i="3"/>
  <c r="K66" i="3"/>
  <c r="E21" i="3"/>
  <c r="K74" i="3"/>
  <c r="K72" i="3"/>
  <c r="E59" i="3"/>
  <c r="E40" i="3"/>
  <c r="K73" i="3"/>
  <c r="K71" i="3"/>
  <c r="I78" i="3" l="1"/>
  <c r="J78" i="3"/>
  <c r="K70" i="3"/>
  <c r="K78" i="3" l="1"/>
</calcChain>
</file>

<file path=xl/sharedStrings.xml><?xml version="1.0" encoding="utf-8"?>
<sst xmlns="http://schemas.openxmlformats.org/spreadsheetml/2006/main" count="1129" uniqueCount="121">
  <si>
    <t xml:space="preserve">AMERICAN LEGION AUXILIARY, DEPARTMENT OF CT, MEMBERSHIP REPORT </t>
  </si>
  <si>
    <t>FIRST DISTRICT - HARTFORD COUNTY</t>
  </si>
  <si>
    <t>GOAL</t>
  </si>
  <si>
    <t>% OF GOAL</t>
  </si>
  <si>
    <t>UNIT</t>
  </si>
  <si>
    <t>TOTAL</t>
  </si>
  <si>
    <t>Bristol</t>
  </si>
  <si>
    <t>Wethersfield</t>
  </si>
  <si>
    <t>Plainville</t>
  </si>
  <si>
    <t>Glastonbury</t>
  </si>
  <si>
    <t>Berlin</t>
  </si>
  <si>
    <t>Southington</t>
  </si>
  <si>
    <t>Enfield</t>
  </si>
  <si>
    <t>Manchester</t>
  </si>
  <si>
    <t>South Windsor</t>
  </si>
  <si>
    <t xml:space="preserve">Harford </t>
  </si>
  <si>
    <t>Marlborough</t>
  </si>
  <si>
    <t>Forestville</t>
  </si>
  <si>
    <t>SECOND DISTRICT - HARTFORD COUNTY</t>
  </si>
  <si>
    <t>West Hartford</t>
  </si>
  <si>
    <t>Seymour</t>
  </si>
  <si>
    <t>Naugatuck</t>
  </si>
  <si>
    <t>Derby</t>
  </si>
  <si>
    <t>Meriden</t>
  </si>
  <si>
    <t>Guilford</t>
  </si>
  <si>
    <t>Ansonia</t>
  </si>
  <si>
    <t>West Haven</t>
  </si>
  <si>
    <t>Wallingford</t>
  </si>
  <si>
    <t>Madison</t>
  </si>
  <si>
    <t>Branford</t>
  </si>
  <si>
    <t>Hamden</t>
  </si>
  <si>
    <t>Orange</t>
  </si>
  <si>
    <t>Wolcott</t>
  </si>
  <si>
    <t>Oxford</t>
  </si>
  <si>
    <t>Prospect</t>
  </si>
  <si>
    <t>Milford</t>
  </si>
  <si>
    <t>Southbury</t>
  </si>
  <si>
    <t>THIRD DISTRICT - FAIRFIELD  COUNTY</t>
  </si>
  <si>
    <t>FOURTH DISTRICT - WINDHAM/TOLLAND COUNTY</t>
  </si>
  <si>
    <t>Norwalk</t>
  </si>
  <si>
    <t>Shelton</t>
  </si>
  <si>
    <t>Danbury</t>
  </si>
  <si>
    <t>Fairfield</t>
  </si>
  <si>
    <t>Bethel</t>
  </si>
  <si>
    <t>Bridgeport</t>
  </si>
  <si>
    <t>Monroe</t>
  </si>
  <si>
    <t>Putnam</t>
  </si>
  <si>
    <t>Rockville</t>
  </si>
  <si>
    <t>Willimantic</t>
  </si>
  <si>
    <t>Coventry</t>
  </si>
  <si>
    <t>Moosup</t>
  </si>
  <si>
    <t>Hebron</t>
  </si>
  <si>
    <t>Somers</t>
  </si>
  <si>
    <t>Woodstock</t>
  </si>
  <si>
    <t>SIXTH DISTRICT - LITCHFIELD  COUNTY</t>
  </si>
  <si>
    <t>SEVENTH DISTRICT -MIDDLESEX  COUNTY</t>
  </si>
  <si>
    <t>DEPARTMENT HEADQUARTERS</t>
  </si>
  <si>
    <t>Norwich</t>
  </si>
  <si>
    <t>New London</t>
  </si>
  <si>
    <t>Montville</t>
  </si>
  <si>
    <t>Niantic</t>
  </si>
  <si>
    <t>Bozrah</t>
  </si>
  <si>
    <t>Terryville</t>
  </si>
  <si>
    <t>Thomaston</t>
  </si>
  <si>
    <t>Litchfield</t>
  </si>
  <si>
    <t>Goshen-Crnwl</t>
  </si>
  <si>
    <t>Oakville</t>
  </si>
  <si>
    <t>HQ</t>
  </si>
  <si>
    <t>Deep River</t>
  </si>
  <si>
    <t>East Hampton</t>
  </si>
  <si>
    <t>Clinton</t>
  </si>
  <si>
    <t>Portland</t>
  </si>
  <si>
    <t>Middletown</t>
  </si>
  <si>
    <t>Westbrook</t>
  </si>
  <si>
    <t>Cromwell</t>
  </si>
  <si>
    <t>Old Saybrook</t>
  </si>
  <si>
    <t>East Haddam</t>
  </si>
  <si>
    <t>DEPARTMENT TOTALS</t>
  </si>
  <si>
    <t>DISTRICT</t>
  </si>
  <si>
    <t>1ST DISTRICT</t>
  </si>
  <si>
    <t>2ND DISTRICT</t>
  </si>
  <si>
    <t>3RD DISTRICT</t>
  </si>
  <si>
    <t>4TH DISTRICT</t>
  </si>
  <si>
    <t>5TH DISTRICT</t>
  </si>
  <si>
    <t>6TH DISTRICT</t>
  </si>
  <si>
    <t>7TH DISTRICT</t>
  </si>
  <si>
    <t>HDQTRS</t>
  </si>
  <si>
    <t>Windsor Locks</t>
  </si>
  <si>
    <t>Stafford Spr</t>
  </si>
  <si>
    <t>Taftville</t>
  </si>
  <si>
    <t>East Haven</t>
  </si>
  <si>
    <t>8.2.23</t>
  </si>
  <si>
    <t>Westport</t>
  </si>
  <si>
    <t>FIFTH DISTRICT -NEW LONDON COUNTY</t>
  </si>
  <si>
    <t>MUSCLE CAR MEMBERSHIP RALLY</t>
  </si>
  <si>
    <t>1968 Oldsmobile 442</t>
  </si>
  <si>
    <t>1969 Ford Mustang 429</t>
  </si>
  <si>
    <t>1968 Chevy Chevelle SS396</t>
  </si>
  <si>
    <t>1969 Dodge Charger R/T</t>
  </si>
  <si>
    <t>1968 Chevy Camaro Z28</t>
  </si>
  <si>
    <t>1968 Chevy Bel Air</t>
  </si>
  <si>
    <t>1949 Mercury Coupe</t>
  </si>
  <si>
    <t>72 Units</t>
  </si>
  <si>
    <t>9.14.23</t>
  </si>
  <si>
    <t>FOURTH DISTRICT - WINDHAM/TOLLAND CTY</t>
  </si>
  <si>
    <t>7th</t>
  </si>
  <si>
    <t>2nd</t>
  </si>
  <si>
    <t>4th</t>
  </si>
  <si>
    <t>6th</t>
  </si>
  <si>
    <t>5th</t>
  </si>
  <si>
    <t>1st</t>
  </si>
  <si>
    <t>3rd</t>
  </si>
  <si>
    <t>9.20.23</t>
  </si>
  <si>
    <t>Track</t>
  </si>
  <si>
    <t>Position</t>
  </si>
  <si>
    <t>SECOND DISTRICT - New Haven COUNTY</t>
  </si>
  <si>
    <t>9.27.23</t>
  </si>
  <si>
    <t>10.5.23</t>
  </si>
  <si>
    <t>10.11.23</t>
  </si>
  <si>
    <t>10.18.23</t>
  </si>
  <si>
    <t>10.25.23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</si>
</sst>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9" fontId="5" fillId="0" borderId="0" xfId="1" applyFont="1"/>
    <xf numFmtId="9" fontId="2" fillId="0" borderId="0" xfId="1" applyFont="1" applyAlignment="1">
      <alignment horizontal="center"/>
    </xf>
    <xf numFmtId="10" fontId="5" fillId="0" borderId="0" xfId="1" applyNumberFormat="1" applyFont="1"/>
    <xf numFmtId="10" fontId="2" fillId="0" borderId="0" xfId="1" applyNumberFormat="1" applyFont="1"/>
    <xf numFmtId="14" fontId="3" fillId="0" borderId="0" xfId="0" applyNumberFormat="1" applyFont="1"/>
    <xf numFmtId="14" fontId="0" fillId="0" borderId="0" xfId="0" applyNumberFormat="1"/>
    <xf numFmtId="0" fontId="1" fillId="0" borderId="0" xfId="0" applyFont="1"/>
    <xf numFmtId="10" fontId="5" fillId="0" borderId="0" xfId="1" applyNumberFormat="1" applyFont="1" applyFill="1"/>
    <xf numFmtId="0" fontId="6" fillId="0" borderId="0" xfId="0" applyFont="1"/>
    <xf numFmtId="9" fontId="6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right"/>
    </xf>
    <xf numFmtId="10" fontId="7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E1E4-8CC9-4E3F-8666-333C6FEAB942}">
  <sheetPr>
    <pageSetUpPr fitToPage="1"/>
  </sheetPr>
  <dimension ref="A1:M79"/>
  <sheetViews>
    <sheetView tabSelected="1" topLeftCell="A33" workbookViewId="0">
      <selection activeCell="J39" sqref="J39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120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42</v>
      </c>
      <c r="E6" s="7">
        <f>SUM(D6/C6)</f>
        <v>0.39622641509433965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30</v>
      </c>
      <c r="K7" s="7">
        <f t="shared" si="0"/>
        <v>0.66666666666666663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17</v>
      </c>
      <c r="E9" s="7">
        <f t="shared" si="1"/>
        <v>0.47222222222222221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28</v>
      </c>
      <c r="E11" s="7">
        <f t="shared" si="1"/>
        <v>0.43076923076923079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94</v>
      </c>
      <c r="E12" s="7">
        <f t="shared" si="1"/>
        <v>0.46078431372549017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4</v>
      </c>
      <c r="E13" s="7">
        <f t="shared" si="1"/>
        <v>9.5238095238095233E-2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17</v>
      </c>
      <c r="E14" s="7">
        <f t="shared" si="1"/>
        <v>0.51515151515151514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15</v>
      </c>
      <c r="E15" s="7">
        <f t="shared" si="1"/>
        <v>0.24590163934426229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33</v>
      </c>
      <c r="E19" s="7">
        <f t="shared" si="1"/>
        <v>0.57894736842105265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336</v>
      </c>
      <c r="E21" s="7">
        <f t="shared" si="1"/>
        <v>0.415327564894932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121</v>
      </c>
      <c r="K23" s="7">
        <f t="shared" si="0"/>
        <v>0.55760368663594473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437</v>
      </c>
      <c r="K25" s="8">
        <f t="shared" si="0"/>
        <v>0.47603485838779958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49</v>
      </c>
      <c r="E31" s="7">
        <f t="shared" ref="E31:E40" si="2">SUM(D31/C31)</f>
        <v>0.33793103448275863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22</v>
      </c>
      <c r="E32" s="7">
        <f t="shared" si="2"/>
        <v>0.5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49</v>
      </c>
      <c r="K34" s="7">
        <f t="shared" si="3"/>
        <v>0.65333333333333332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17</v>
      </c>
      <c r="K35" s="7">
        <f t="shared" si="3"/>
        <v>0.44736842105263158</v>
      </c>
    </row>
    <row r="36" spans="1:11" x14ac:dyDescent="0.25">
      <c r="A36">
        <v>100</v>
      </c>
      <c r="B36" t="s">
        <v>43</v>
      </c>
      <c r="C36">
        <v>50</v>
      </c>
      <c r="D36">
        <v>21</v>
      </c>
      <c r="E36" s="7">
        <f t="shared" si="2"/>
        <v>0.42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7</v>
      </c>
      <c r="K37" s="7">
        <f t="shared" ref="K37:K41" si="4">SUM(J37/I37)</f>
        <v>0.14285714285714285</v>
      </c>
    </row>
    <row r="38" spans="1:11" x14ac:dyDescent="0.25">
      <c r="A38">
        <v>176</v>
      </c>
      <c r="B38" t="s">
        <v>45</v>
      </c>
      <c r="C38">
        <v>49</v>
      </c>
      <c r="D38">
        <v>11</v>
      </c>
      <c r="E38" s="7">
        <f t="shared" si="2"/>
        <v>0.22448979591836735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14</v>
      </c>
      <c r="K39" s="7">
        <f t="shared" si="4"/>
        <v>0.25454545454545452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166</v>
      </c>
      <c r="E40" s="8">
        <f t="shared" si="2"/>
        <v>0.41499999999999998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131</v>
      </c>
      <c r="K41" s="7">
        <f t="shared" si="4"/>
        <v>0.31490384615384615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34</v>
      </c>
      <c r="K54" s="7">
        <f t="shared" ref="K54:K57" si="6">SUM(J54/I54)</f>
        <v>0.32380952380952382</v>
      </c>
    </row>
    <row r="55" spans="1:11" x14ac:dyDescent="0.25">
      <c r="A55">
        <v>104</v>
      </c>
      <c r="B55" t="s">
        <v>89</v>
      </c>
      <c r="C55">
        <v>20</v>
      </c>
      <c r="D55">
        <v>7</v>
      </c>
      <c r="E55" s="7">
        <f t="shared" si="5"/>
        <v>0.35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16</v>
      </c>
      <c r="E56" s="7">
        <f t="shared" si="5"/>
        <v>0.25806451612903225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52</v>
      </c>
      <c r="E57" s="7">
        <f t="shared" si="5"/>
        <v>0.65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81</v>
      </c>
      <c r="E59" s="7">
        <f t="shared" si="5"/>
        <v>0.33471074380165289</v>
      </c>
      <c r="G59" s="1" t="s">
        <v>5</v>
      </c>
      <c r="H59" s="1"/>
      <c r="I59" s="1">
        <f>SUM(I52:I58)</f>
        <v>369</v>
      </c>
      <c r="J59" s="1">
        <f>SUM(J54:J58)</f>
        <v>162</v>
      </c>
      <c r="K59" s="8">
        <f>SUM(J59/I59)</f>
        <v>0.43902439024390244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72</v>
      </c>
      <c r="K65" s="7">
        <f>SUM(J65/I65)</f>
        <v>0.50704225352112675</v>
      </c>
    </row>
    <row r="66" spans="1:13" x14ac:dyDescent="0.25">
      <c r="A66">
        <v>61</v>
      </c>
      <c r="B66" t="s">
        <v>68</v>
      </c>
      <c r="C66">
        <v>22</v>
      </c>
      <c r="D66">
        <v>6</v>
      </c>
      <c r="E66" s="7">
        <f t="shared" ref="E66:E75" si="7">SUM(D66/C66)</f>
        <v>0.27272727272727271</v>
      </c>
      <c r="H66" t="s">
        <v>5</v>
      </c>
      <c r="I66">
        <f>SUM(I65)</f>
        <v>142</v>
      </c>
      <c r="J66">
        <f>SUM(J65)</f>
        <v>72</v>
      </c>
      <c r="K66" s="7">
        <f>SUM(J66/I66)</f>
        <v>0.50704225352112675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34</v>
      </c>
      <c r="E68" s="7">
        <f t="shared" si="7"/>
        <v>0.5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336</v>
      </c>
      <c r="K70" s="7">
        <f t="shared" ref="K70:K78" si="8">SUM(J70/I70)</f>
        <v>0.415327564894932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4</v>
      </c>
      <c r="E71" s="7">
        <f t="shared" si="7"/>
        <v>0.2</v>
      </c>
      <c r="H71" t="s">
        <v>80</v>
      </c>
      <c r="I71">
        <f>I25</f>
        <v>918</v>
      </c>
      <c r="J71">
        <v>437</v>
      </c>
      <c r="K71" s="7">
        <f t="shared" si="8"/>
        <v>0.47603485838779958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7</v>
      </c>
      <c r="E72" s="7">
        <f t="shared" si="7"/>
        <v>0.29166666666666669</v>
      </c>
      <c r="H72" t="s">
        <v>81</v>
      </c>
      <c r="I72">
        <f>C40</f>
        <v>400</v>
      </c>
      <c r="J72">
        <v>166</v>
      </c>
      <c r="K72" s="7">
        <f t="shared" si="8"/>
        <v>0.41499999999999998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131</v>
      </c>
      <c r="K73" s="7">
        <f t="shared" si="8"/>
        <v>0.31490384615384615</v>
      </c>
      <c r="L73" s="20">
        <v>6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81</v>
      </c>
      <c r="K74" s="7">
        <f t="shared" si="8"/>
        <v>0.33471074380165289</v>
      </c>
      <c r="L74" s="20">
        <v>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80</v>
      </c>
      <c r="E75" s="8">
        <f t="shared" si="7"/>
        <v>0.29197080291970801</v>
      </c>
      <c r="H75" t="s">
        <v>84</v>
      </c>
      <c r="I75">
        <f>I59</f>
        <v>369</v>
      </c>
      <c r="J75">
        <v>162</v>
      </c>
      <c r="K75" s="7">
        <f t="shared" si="8"/>
        <v>0.43902439024390244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80</v>
      </c>
      <c r="K76" s="7">
        <f t="shared" si="8"/>
        <v>0.29197080291970801</v>
      </c>
      <c r="L76" s="20">
        <v>7</v>
      </c>
      <c r="M76" s="17"/>
    </row>
    <row r="77" spans="1:13" x14ac:dyDescent="0.25">
      <c r="H77" t="s">
        <v>86</v>
      </c>
      <c r="I77">
        <v>142</v>
      </c>
      <c r="J77">
        <v>72</v>
      </c>
      <c r="K77" s="7">
        <f t="shared" si="8"/>
        <v>0.50704225352112675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1465</v>
      </c>
      <c r="K78" s="8">
        <f t="shared" si="8"/>
        <v>0.41036414565826329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0CEE-B024-4DC0-B2F7-83DE19497286}">
  <sheetPr>
    <pageSetUpPr fitToPage="1"/>
  </sheetPr>
  <dimension ref="A1:M79"/>
  <sheetViews>
    <sheetView topLeftCell="A57"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119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22</v>
      </c>
      <c r="E6" s="7">
        <f>SUM(D6/C6)</f>
        <v>0.20754716981132076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30</v>
      </c>
      <c r="K7" s="7">
        <f t="shared" si="0"/>
        <v>0.66666666666666663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14</v>
      </c>
      <c r="E9" s="7">
        <f t="shared" si="1"/>
        <v>0.3888888888888889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22</v>
      </c>
      <c r="E11" s="7">
        <f t="shared" si="1"/>
        <v>0.33846153846153848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93</v>
      </c>
      <c r="E12" s="7">
        <f t="shared" si="1"/>
        <v>0.45588235294117646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4</v>
      </c>
      <c r="E13" s="7">
        <f t="shared" si="1"/>
        <v>9.5238095238095233E-2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15</v>
      </c>
      <c r="E14" s="7">
        <f t="shared" si="1"/>
        <v>0.45454545454545453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14</v>
      </c>
      <c r="E15" s="7">
        <f t="shared" si="1"/>
        <v>0.22950819672131148</v>
      </c>
      <c r="G15">
        <v>83</v>
      </c>
      <c r="H15" t="s">
        <v>29</v>
      </c>
      <c r="I15">
        <v>35</v>
      </c>
      <c r="J15">
        <v>9</v>
      </c>
      <c r="K15" s="7">
        <f t="shared" si="0"/>
        <v>0.25714285714285712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30</v>
      </c>
      <c r="E19" s="7">
        <f t="shared" si="1"/>
        <v>0.52631578947368418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287</v>
      </c>
      <c r="E21" s="7">
        <f t="shared" si="1"/>
        <v>0.35475896168108778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104</v>
      </c>
      <c r="K23" s="7">
        <f t="shared" si="0"/>
        <v>0.47926267281105989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404</v>
      </c>
      <c r="K25" s="8">
        <f t="shared" si="0"/>
        <v>0.44008714596949888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49</v>
      </c>
      <c r="E31" s="7">
        <f t="shared" ref="E31:E40" si="2">SUM(D31/C31)</f>
        <v>0.33793103448275863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22</v>
      </c>
      <c r="E32" s="7">
        <f t="shared" si="2"/>
        <v>0.5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48</v>
      </c>
      <c r="K34" s="7">
        <f t="shared" si="3"/>
        <v>0.64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10</v>
      </c>
      <c r="K35" s="7">
        <f t="shared" si="3"/>
        <v>0.26315789473684209</v>
      </c>
    </row>
    <row r="36" spans="1:11" x14ac:dyDescent="0.25">
      <c r="A36">
        <v>100</v>
      </c>
      <c r="B36" t="s">
        <v>43</v>
      </c>
      <c r="C36">
        <v>50</v>
      </c>
      <c r="D36">
        <v>21</v>
      </c>
      <c r="E36" s="7">
        <f t="shared" si="2"/>
        <v>0.42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13</v>
      </c>
      <c r="K39" s="7">
        <f t="shared" si="4"/>
        <v>0.23636363636363636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136</v>
      </c>
      <c r="E40" s="8">
        <f t="shared" si="2"/>
        <v>0.34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121</v>
      </c>
      <c r="K41" s="7">
        <f t="shared" si="4"/>
        <v>0.29086538461538464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21</v>
      </c>
      <c r="K54" s="7">
        <f t="shared" ref="K54:K57" si="6">SUM(J54/I54)</f>
        <v>0.2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6</v>
      </c>
      <c r="E56" s="7">
        <f t="shared" si="5"/>
        <v>9.6774193548387094E-2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47</v>
      </c>
      <c r="E57" s="7">
        <f t="shared" si="5"/>
        <v>0.58750000000000002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60</v>
      </c>
      <c r="E59" s="7">
        <f t="shared" si="5"/>
        <v>0.24793388429752067</v>
      </c>
      <c r="G59" s="1" t="s">
        <v>5</v>
      </c>
      <c r="H59" s="1"/>
      <c r="I59" s="1">
        <f>SUM(I52:I58)</f>
        <v>369</v>
      </c>
      <c r="J59" s="1">
        <f>SUM(J54:J58)</f>
        <v>149</v>
      </c>
      <c r="K59" s="8">
        <f>SUM(J59/I59)</f>
        <v>0.40379403794037938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70</v>
      </c>
      <c r="K65" s="7">
        <f>SUM(J65/I65)</f>
        <v>0.49295774647887325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70</v>
      </c>
      <c r="K66" s="7">
        <f>SUM(J66/I66)</f>
        <v>0.49295774647887325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33</v>
      </c>
      <c r="E68" s="7">
        <f t="shared" si="7"/>
        <v>0.48529411764705882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287</v>
      </c>
      <c r="K70" s="7">
        <f t="shared" ref="K70:K77" si="8">SUM(J70/I70)</f>
        <v>0.35475896168108778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3</v>
      </c>
      <c r="E71" s="7">
        <f t="shared" si="7"/>
        <v>0.15</v>
      </c>
      <c r="H71" t="s">
        <v>80</v>
      </c>
      <c r="I71">
        <f>I25</f>
        <v>918</v>
      </c>
      <c r="J71">
        <v>404</v>
      </c>
      <c r="K71" s="7">
        <f t="shared" si="8"/>
        <v>0.44008714596949888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136</v>
      </c>
      <c r="K72" s="7">
        <f t="shared" si="8"/>
        <v>0.34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121</v>
      </c>
      <c r="K73" s="7">
        <f t="shared" si="8"/>
        <v>0.29086538461538464</v>
      </c>
      <c r="L73" s="20">
        <v>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60</v>
      </c>
      <c r="K74" s="7">
        <f t="shared" si="8"/>
        <v>0.24793388429752067</v>
      </c>
      <c r="L74" s="20">
        <v>7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68</v>
      </c>
      <c r="E75" s="8">
        <f t="shared" si="7"/>
        <v>0.24817518248175183</v>
      </c>
      <c r="H75" t="s">
        <v>84</v>
      </c>
      <c r="I75">
        <f>I59</f>
        <v>369</v>
      </c>
      <c r="J75">
        <v>149</v>
      </c>
      <c r="K75" s="7">
        <f t="shared" si="8"/>
        <v>0.40379403794037938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68</v>
      </c>
      <c r="K76" s="7">
        <f t="shared" si="8"/>
        <v>0.24817518248175183</v>
      </c>
      <c r="L76" s="20">
        <v>6</v>
      </c>
      <c r="M76" s="17"/>
    </row>
    <row r="77" spans="1:13" x14ac:dyDescent="0.25">
      <c r="H77" t="s">
        <v>86</v>
      </c>
      <c r="I77">
        <v>142</v>
      </c>
      <c r="J77">
        <v>70</v>
      </c>
      <c r="K77" s="7">
        <f t="shared" si="8"/>
        <v>0.49295774647887325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1295</v>
      </c>
      <c r="K78" s="8">
        <f t="shared" ref="K78" si="9">SUM(J78/I78)</f>
        <v>0.36274509803921567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B8C2-24BC-49AF-BB9D-8372AC27CA95}">
  <sheetPr>
    <pageSetUpPr fitToPage="1"/>
  </sheetPr>
  <dimension ref="A1:M79"/>
  <sheetViews>
    <sheetView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118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22</v>
      </c>
      <c r="E6" s="7">
        <f>SUM(D6/C6)</f>
        <v>0.20754716981132076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29</v>
      </c>
      <c r="K7" s="7">
        <f t="shared" si="0"/>
        <v>0.64444444444444449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12</v>
      </c>
      <c r="E9" s="7">
        <f t="shared" si="1"/>
        <v>0.33333333333333331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16</v>
      </c>
      <c r="K10" s="7">
        <f t="shared" si="0"/>
        <v>0.44444444444444442</v>
      </c>
    </row>
    <row r="11" spans="1:11" x14ac:dyDescent="0.25">
      <c r="A11">
        <v>68</v>
      </c>
      <c r="B11" t="s">
        <v>10</v>
      </c>
      <c r="C11">
        <v>65</v>
      </c>
      <c r="D11">
        <v>19</v>
      </c>
      <c r="E11" s="7">
        <f t="shared" si="1"/>
        <v>0.29230769230769232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68</v>
      </c>
      <c r="E12" s="7">
        <f t="shared" si="1"/>
        <v>0.33333333333333331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3</v>
      </c>
      <c r="E13" s="7">
        <f t="shared" si="1"/>
        <v>7.1428571428571425E-2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11</v>
      </c>
      <c r="E14" s="7">
        <f t="shared" si="1"/>
        <v>0.33333333333333331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13</v>
      </c>
      <c r="E15" s="7">
        <f t="shared" si="1"/>
        <v>0.21311475409836064</v>
      </c>
      <c r="G15">
        <v>83</v>
      </c>
      <c r="H15" t="s">
        <v>29</v>
      </c>
      <c r="I15">
        <v>35</v>
      </c>
      <c r="J15">
        <v>7</v>
      </c>
      <c r="K15" s="7">
        <f t="shared" si="0"/>
        <v>0.2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25</v>
      </c>
      <c r="E19" s="7">
        <f t="shared" si="1"/>
        <v>0.43859649122807015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241</v>
      </c>
      <c r="E21" s="7">
        <f t="shared" si="1"/>
        <v>0.29789864029666252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91</v>
      </c>
      <c r="K23" s="7">
        <f t="shared" si="0"/>
        <v>0.41935483870967744</v>
      </c>
    </row>
    <row r="24" spans="1:13" x14ac:dyDescent="0.25">
      <c r="G24">
        <v>204</v>
      </c>
      <c r="H24" t="s">
        <v>36</v>
      </c>
      <c r="I24">
        <v>25</v>
      </c>
      <c r="J24">
        <v>19</v>
      </c>
      <c r="K24" s="7">
        <f t="shared" si="0"/>
        <v>0.76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378</v>
      </c>
      <c r="K25" s="8">
        <f t="shared" si="0"/>
        <v>0.41176470588235292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48</v>
      </c>
      <c r="E31" s="7">
        <f t="shared" ref="E31:E40" si="2">SUM(D31/C31)</f>
        <v>0.33103448275862069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21</v>
      </c>
      <c r="E32" s="7">
        <f t="shared" si="2"/>
        <v>0.47727272727272729</v>
      </c>
      <c r="G32">
        <v>14</v>
      </c>
      <c r="H32" t="s">
        <v>47</v>
      </c>
      <c r="I32">
        <v>60</v>
      </c>
      <c r="J32">
        <v>15</v>
      </c>
      <c r="K32" s="7">
        <f t="shared" si="3"/>
        <v>0.25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37</v>
      </c>
      <c r="K34" s="7">
        <f t="shared" si="3"/>
        <v>0.49333333333333335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10</v>
      </c>
      <c r="K35" s="7">
        <f t="shared" si="3"/>
        <v>0.26315789473684209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</v>
      </c>
      <c r="K39" s="7">
        <f t="shared" si="4"/>
        <v>3.6363636363636362E-2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115</v>
      </c>
      <c r="E40" s="8">
        <f t="shared" si="2"/>
        <v>0.28749999999999998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87</v>
      </c>
      <c r="K41" s="7">
        <f t="shared" si="4"/>
        <v>0.20913461538461539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20</v>
      </c>
      <c r="K54" s="7">
        <f t="shared" ref="K54:K57" si="6">SUM(J54/I54)</f>
        <v>0.19047619047619047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6</v>
      </c>
      <c r="E56" s="7">
        <f t="shared" si="5"/>
        <v>9.6774193548387094E-2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46</v>
      </c>
      <c r="E57" s="7">
        <f t="shared" si="5"/>
        <v>0.57499999999999996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</v>
      </c>
      <c r="K58" s="7">
        <f>SUM(J58/I58)</f>
        <v>4.5454545454545456E-2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59</v>
      </c>
      <c r="E59" s="7">
        <f t="shared" si="5"/>
        <v>0.24380165289256198</v>
      </c>
      <c r="G59" s="1" t="s">
        <v>5</v>
      </c>
      <c r="H59" s="1"/>
      <c r="I59" s="1">
        <f>SUM(I52:I58)</f>
        <v>369</v>
      </c>
      <c r="J59" s="1">
        <f>SUM(J54:J58)</f>
        <v>136</v>
      </c>
      <c r="K59" s="8">
        <f>SUM(J59/I59)</f>
        <v>0.36856368563685638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58</v>
      </c>
      <c r="K65" s="7">
        <f>SUM(J65/I65)</f>
        <v>0.40845070422535212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58</v>
      </c>
      <c r="K66" s="7">
        <f>SUM(J66/I66)</f>
        <v>0.40845070422535212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241</v>
      </c>
      <c r="K70" s="8">
        <f t="shared" ref="K70:K78" si="8">SUM(J70/I70)</f>
        <v>0.29789864029666252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1</v>
      </c>
      <c r="E71" s="7">
        <f t="shared" si="7"/>
        <v>0.05</v>
      </c>
      <c r="H71" t="s">
        <v>80</v>
      </c>
      <c r="I71">
        <f>I25</f>
        <v>918</v>
      </c>
      <c r="J71">
        <v>378</v>
      </c>
      <c r="K71" s="8">
        <f t="shared" si="8"/>
        <v>0.41176470588235292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115</v>
      </c>
      <c r="K72" s="8">
        <f t="shared" si="8"/>
        <v>0.28749999999999998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4</v>
      </c>
      <c r="E73" s="7">
        <f t="shared" si="7"/>
        <v>9.3023255813953487E-2</v>
      </c>
      <c r="H73" t="s">
        <v>82</v>
      </c>
      <c r="I73">
        <f>I41</f>
        <v>416</v>
      </c>
      <c r="J73">
        <v>87</v>
      </c>
      <c r="K73" s="8">
        <f t="shared" si="8"/>
        <v>0.20913461538461539</v>
      </c>
      <c r="L73" s="20">
        <v>6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59</v>
      </c>
      <c r="K74" s="8">
        <f t="shared" si="8"/>
        <v>0.24380165289256198</v>
      </c>
      <c r="L74" s="20">
        <v>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57</v>
      </c>
      <c r="E75" s="8">
        <f t="shared" si="7"/>
        <v>0.20802919708029197</v>
      </c>
      <c r="H75" t="s">
        <v>84</v>
      </c>
      <c r="I75">
        <f>I59</f>
        <v>369</v>
      </c>
      <c r="J75">
        <v>136</v>
      </c>
      <c r="K75" s="8">
        <f t="shared" si="8"/>
        <v>0.36856368563685638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57</v>
      </c>
      <c r="K76" s="8">
        <f t="shared" si="8"/>
        <v>0.20802919708029197</v>
      </c>
      <c r="L76" s="20">
        <v>7</v>
      </c>
      <c r="M76" s="17"/>
    </row>
    <row r="77" spans="1:13" x14ac:dyDescent="0.25">
      <c r="H77" t="s">
        <v>86</v>
      </c>
      <c r="I77">
        <v>142</v>
      </c>
      <c r="J77">
        <v>58</v>
      </c>
      <c r="K77" s="21">
        <f>SUM(J77/I77)</f>
        <v>0.40845070422535212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1131</v>
      </c>
      <c r="K78" s="8">
        <f t="shared" si="8"/>
        <v>0.31680672268907561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AC7F-3761-4FEF-B2D9-4CEDA187AFF1}">
  <sheetPr>
    <pageSetUpPr fitToPage="1"/>
  </sheetPr>
  <dimension ref="A1:M79"/>
  <sheetViews>
    <sheetView workbookViewId="0">
      <selection activeCell="M69" sqref="M69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117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20</v>
      </c>
      <c r="E6" s="7">
        <f>SUM(D6/C6)</f>
        <v>0.18867924528301888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10</v>
      </c>
      <c r="E11" s="7">
        <f t="shared" si="1"/>
        <v>0.15384615384615385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67</v>
      </c>
      <c r="E12" s="7">
        <f t="shared" si="1"/>
        <v>0.32843137254901961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3</v>
      </c>
      <c r="E13" s="7">
        <f t="shared" si="1"/>
        <v>7.1428571428571425E-2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11</v>
      </c>
      <c r="E14" s="7">
        <f t="shared" si="1"/>
        <v>0.33333333333333331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12</v>
      </c>
      <c r="E15" s="7">
        <f t="shared" si="1"/>
        <v>0.19672131147540983</v>
      </c>
      <c r="G15">
        <v>83</v>
      </c>
      <c r="H15" t="s">
        <v>29</v>
      </c>
      <c r="I15">
        <v>35</v>
      </c>
      <c r="J15">
        <v>5</v>
      </c>
      <c r="K15" s="7">
        <f t="shared" si="0"/>
        <v>0.14285714285714285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22</v>
      </c>
      <c r="E19" s="7">
        <f t="shared" si="1"/>
        <v>0.38596491228070173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213</v>
      </c>
      <c r="E21" s="7">
        <f t="shared" si="1"/>
        <v>0.26328800988875156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</v>
      </c>
      <c r="K22" s="7">
        <f t="shared" si="0"/>
        <v>4.5454545454545456E-2</v>
      </c>
    </row>
    <row r="23" spans="1:13" x14ac:dyDescent="0.25">
      <c r="G23">
        <v>196</v>
      </c>
      <c r="H23" t="s">
        <v>35</v>
      </c>
      <c r="I23">
        <v>217</v>
      </c>
      <c r="J23">
        <v>68</v>
      </c>
      <c r="K23" s="7">
        <f t="shared" si="0"/>
        <v>0.31336405529953915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297</v>
      </c>
      <c r="K25" s="8">
        <f t="shared" si="0"/>
        <v>0.3235294117647059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36</v>
      </c>
      <c r="E31" s="7">
        <f t="shared" ref="E31:E40" si="2">SUM(D31/C31)</f>
        <v>0.24827586206896551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15</v>
      </c>
      <c r="K32" s="7">
        <f t="shared" si="3"/>
        <v>0.25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1</v>
      </c>
      <c r="K33" s="7">
        <f t="shared" si="3"/>
        <v>2.4390243902439025E-2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</v>
      </c>
      <c r="K39" s="7">
        <f t="shared" si="4"/>
        <v>1.8181818181818181E-2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82</v>
      </c>
      <c r="E40" s="8">
        <f t="shared" si="2"/>
        <v>0.20499999999999999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55</v>
      </c>
      <c r="K41" s="7">
        <f t="shared" si="4"/>
        <v>0.13221153846153846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20</v>
      </c>
      <c r="K54" s="7">
        <f t="shared" ref="K54:K57" si="6">SUM(J54/I54)</f>
        <v>0.19047619047619047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5</v>
      </c>
      <c r="E56" s="7">
        <f t="shared" si="5"/>
        <v>8.0645161290322578E-2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41</v>
      </c>
      <c r="E57" s="7">
        <f t="shared" si="5"/>
        <v>0.51249999999999996</v>
      </c>
      <c r="G57">
        <v>46</v>
      </c>
      <c r="H57" t="s">
        <v>65</v>
      </c>
      <c r="I57">
        <v>122</v>
      </c>
      <c r="J57">
        <v>95</v>
      </c>
      <c r="K57" s="12">
        <f t="shared" si="6"/>
        <v>0.77868852459016391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</v>
      </c>
      <c r="K58" s="7">
        <f>SUM(J58/I58)</f>
        <v>4.5454545454545456E-2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53</v>
      </c>
      <c r="E59" s="7">
        <f t="shared" si="5"/>
        <v>0.21900826446280991</v>
      </c>
      <c r="G59" s="1" t="s">
        <v>5</v>
      </c>
      <c r="H59" s="1"/>
      <c r="I59" s="1">
        <f>SUM(I52:I58)</f>
        <v>369</v>
      </c>
      <c r="J59" s="1">
        <f>SUM(J54:J58)</f>
        <v>126</v>
      </c>
      <c r="K59" s="8">
        <f>SUM(J59/I59)</f>
        <v>0.34146341463414637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46</v>
      </c>
      <c r="K65" s="7">
        <f>SUM(J65/I65)</f>
        <v>0.323943661971831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46</v>
      </c>
      <c r="K66" s="7">
        <f>SUM(J66/I66)</f>
        <v>0.323943661971831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213</v>
      </c>
      <c r="K70" s="8">
        <f t="shared" ref="K70:K78" si="8">SUM(J70/I70)</f>
        <v>0.26328800988875156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1</v>
      </c>
      <c r="E71" s="7">
        <f t="shared" si="7"/>
        <v>0.05</v>
      </c>
      <c r="H71" t="s">
        <v>80</v>
      </c>
      <c r="I71">
        <f>I25</f>
        <v>918</v>
      </c>
      <c r="J71">
        <v>297</v>
      </c>
      <c r="K71" s="8">
        <f t="shared" si="8"/>
        <v>0.3235294117647059</v>
      </c>
      <c r="L71" s="20">
        <v>2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82</v>
      </c>
      <c r="K72" s="8">
        <f t="shared" si="8"/>
        <v>0.20499999999999999</v>
      </c>
      <c r="L72" s="20">
        <v>6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4</v>
      </c>
      <c r="E73" s="7">
        <f t="shared" si="7"/>
        <v>9.3023255813953487E-2</v>
      </c>
      <c r="H73" t="s">
        <v>82</v>
      </c>
      <c r="I73">
        <f>I41</f>
        <v>416</v>
      </c>
      <c r="J73">
        <v>55</v>
      </c>
      <c r="K73" s="8">
        <f t="shared" si="8"/>
        <v>0.13221153846153846</v>
      </c>
      <c r="L73" s="20">
        <v>7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53</v>
      </c>
      <c r="K74" s="8">
        <f t="shared" si="8"/>
        <v>0.21900826446280991</v>
      </c>
      <c r="L74" s="20">
        <v>4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57</v>
      </c>
      <c r="E75" s="8">
        <f t="shared" si="7"/>
        <v>0.20802919708029197</v>
      </c>
      <c r="H75" t="s">
        <v>84</v>
      </c>
      <c r="I75">
        <f>I59</f>
        <v>369</v>
      </c>
      <c r="J75">
        <v>126</v>
      </c>
      <c r="K75" s="8">
        <f t="shared" si="8"/>
        <v>0.34146341463414637</v>
      </c>
      <c r="L75" s="20">
        <v>1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57</v>
      </c>
      <c r="K76" s="8">
        <f t="shared" si="8"/>
        <v>0.20802919708029197</v>
      </c>
      <c r="L76" s="20">
        <v>5</v>
      </c>
      <c r="M76" s="17"/>
    </row>
    <row r="77" spans="1:13" x14ac:dyDescent="0.25">
      <c r="H77" t="s">
        <v>86</v>
      </c>
      <c r="I77">
        <v>142</v>
      </c>
      <c r="J77">
        <v>46</v>
      </c>
      <c r="K77" s="8">
        <f t="shared" si="8"/>
        <v>0.323943661971831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929</v>
      </c>
      <c r="K78" s="8">
        <f t="shared" si="8"/>
        <v>0.26022408963585436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C642-DA63-4430-8BAF-893F361687CA}">
  <sheetPr>
    <pageSetUpPr fitToPage="1"/>
  </sheetPr>
  <dimension ref="A1:M79"/>
  <sheetViews>
    <sheetView topLeftCell="A67" workbookViewId="0">
      <selection activeCell="S70" sqref="S70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116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18</v>
      </c>
      <c r="E6" s="7">
        <f>SUM(D6/C6)</f>
        <v>0.16981132075471697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</v>
      </c>
      <c r="E11" s="7">
        <f t="shared" si="1"/>
        <v>1.5384615384615385E-2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42</v>
      </c>
      <c r="E12" s="7">
        <f t="shared" si="1"/>
        <v>0.20588235294117646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12</v>
      </c>
      <c r="E15" s="7">
        <f t="shared" si="1"/>
        <v>0.19672131147540983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16</v>
      </c>
      <c r="E17" s="7">
        <f t="shared" si="1"/>
        <v>0.35555555555555557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13</v>
      </c>
      <c r="E18" s="7">
        <f t="shared" si="1"/>
        <v>0.41935483870967744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</v>
      </c>
      <c r="E19" s="7">
        <f t="shared" si="1"/>
        <v>5.2631578947368418E-2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125</v>
      </c>
      <c r="E21" s="7">
        <f t="shared" si="1"/>
        <v>0.15451174289245984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17</v>
      </c>
      <c r="K23" s="7">
        <f t="shared" si="0"/>
        <v>7.8341013824884786E-2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233</v>
      </c>
      <c r="K25" s="8">
        <f t="shared" si="0"/>
        <v>0.25381263616557737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13</v>
      </c>
      <c r="K32" s="7">
        <f t="shared" si="3"/>
        <v>0.21666666666666667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1</v>
      </c>
      <c r="K33" s="7">
        <f t="shared" si="3"/>
        <v>2.4390243902439025E-2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f t="shared" si="2"/>
        <v>0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70</v>
      </c>
      <c r="E40" s="8">
        <f t="shared" si="2"/>
        <v>0.17499999999999999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49</v>
      </c>
      <c r="K41" s="7">
        <f t="shared" si="4"/>
        <v>0.11778846153846154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15</v>
      </c>
      <c r="K54" s="7">
        <f t="shared" ref="K54:K57" si="6">SUM(J54/I54)</f>
        <v>0.14285714285714285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30</v>
      </c>
      <c r="E57" s="7">
        <f t="shared" si="5"/>
        <v>0.375</v>
      </c>
      <c r="G57">
        <v>46</v>
      </c>
      <c r="H57" t="s">
        <v>65</v>
      </c>
      <c r="I57">
        <v>122</v>
      </c>
      <c r="J57">
        <v>95</v>
      </c>
      <c r="K57" s="12">
        <f t="shared" si="6"/>
        <v>0.77868852459016391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40</v>
      </c>
      <c r="E59" s="7">
        <f t="shared" si="5"/>
        <v>0.16528925619834711</v>
      </c>
      <c r="G59" s="1" t="s">
        <v>5</v>
      </c>
      <c r="H59" s="1"/>
      <c r="I59" s="1">
        <f>SUM(I52:I58)</f>
        <v>369</v>
      </c>
      <c r="J59" s="1">
        <f>SUM(J54:J58)</f>
        <v>120</v>
      </c>
      <c r="K59" s="8">
        <f>SUM(J59/I59)</f>
        <v>0.32520325203252032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22</v>
      </c>
      <c r="K65" s="7">
        <f>SUM(J65/I65)</f>
        <v>0.15492957746478872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22</v>
      </c>
      <c r="K66" s="7">
        <f>SUM(J66/I66)</f>
        <v>0.15492957746478872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8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8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125</v>
      </c>
      <c r="K70" s="8">
        <f t="shared" ref="K70:K78" si="8">SUM(J70/I70)</f>
        <v>0.15451174289245984</v>
      </c>
      <c r="L70" s="17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233</v>
      </c>
      <c r="K71" s="8">
        <f t="shared" si="8"/>
        <v>0.25381263616557737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70</v>
      </c>
      <c r="K72" s="8">
        <f t="shared" si="8"/>
        <v>0.17499999999999999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49</v>
      </c>
      <c r="K73" s="8">
        <f t="shared" si="8"/>
        <v>0.11778846153846154</v>
      </c>
      <c r="L73" s="17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40</v>
      </c>
      <c r="K74" s="8">
        <f t="shared" si="8"/>
        <v>0.16528925619834711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53</v>
      </c>
      <c r="E75" s="8">
        <f t="shared" si="7"/>
        <v>0.19343065693430658</v>
      </c>
      <c r="H75" t="s">
        <v>84</v>
      </c>
      <c r="I75">
        <f>I59</f>
        <v>369</v>
      </c>
      <c r="J75">
        <v>120</v>
      </c>
      <c r="K75" s="8">
        <f t="shared" si="8"/>
        <v>0.32520325203252032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53</v>
      </c>
      <c r="K76" s="8">
        <f t="shared" si="8"/>
        <v>0.19343065693430658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22</v>
      </c>
      <c r="K77" s="8">
        <f t="shared" si="8"/>
        <v>0.15492957746478872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712</v>
      </c>
      <c r="K78" s="8">
        <f t="shared" si="8"/>
        <v>0.19943977591036416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opLeftCell="A7" workbookViewId="0">
      <selection activeCell="M6" sqref="M6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112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</v>
      </c>
      <c r="E11" s="7">
        <f t="shared" si="1"/>
        <v>1.5384615384615385E-2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27</v>
      </c>
      <c r="E12" s="7">
        <f t="shared" si="1"/>
        <v>0.13235294117647059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13</v>
      </c>
      <c r="E18" s="7">
        <f t="shared" si="1"/>
        <v>0.41935483870967744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</v>
      </c>
      <c r="E19" s="7">
        <f t="shared" si="1"/>
        <v>5.2631578947368418E-2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76</v>
      </c>
      <c r="E21" s="7">
        <f t="shared" si="1"/>
        <v>9.3943139678615575E-2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15</v>
      </c>
      <c r="K23" s="7">
        <f t="shared" si="0"/>
        <v>6.9124423963133647E-2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230</v>
      </c>
      <c r="K25" s="8">
        <f t="shared" si="0"/>
        <v>0.25054466230936817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f t="shared" si="2"/>
        <v>0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13</v>
      </c>
      <c r="K54" s="7">
        <f t="shared" ref="K54:K57" si="6">SUM(J54/I54)</f>
        <v>0.12380952380952381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88</v>
      </c>
      <c r="K57" s="12">
        <f t="shared" si="6"/>
        <v>0.72131147540983609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110</v>
      </c>
      <c r="K59" s="8">
        <f>SUM(J59/I59)</f>
        <v>0.29810298102981031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  <c r="L68" s="18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8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76</v>
      </c>
      <c r="K70" s="8">
        <f t="shared" ref="K70:K78" si="8">SUM(J70/I70)</f>
        <v>9.3943139678615575E-2</v>
      </c>
      <c r="L70" s="17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230</v>
      </c>
      <c r="K71" s="8">
        <f t="shared" si="8"/>
        <v>0.25054466230936817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110</v>
      </c>
      <c r="K75" s="8">
        <f t="shared" si="8"/>
        <v>0.29810298102981031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604</v>
      </c>
      <c r="K78" s="8">
        <f t="shared" si="8"/>
        <v>0.16918767507002802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9"/>
  <sheetViews>
    <sheetView topLeftCell="A59" workbookViewId="0">
      <selection activeCell="M70" sqref="M70:M78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7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103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0</v>
      </c>
      <c r="E11" s="7">
        <f t="shared" si="1"/>
        <v>0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25</v>
      </c>
      <c r="E12" s="7">
        <f t="shared" si="1"/>
        <v>0.12254901960784313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</v>
      </c>
      <c r="E18" s="7">
        <f t="shared" si="1"/>
        <v>3.2258064516129031E-2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</v>
      </c>
      <c r="E19" s="7">
        <f t="shared" si="1"/>
        <v>3.5087719298245612E-2</v>
      </c>
      <c r="G19">
        <v>165</v>
      </c>
      <c r="H19" t="s">
        <v>32</v>
      </c>
      <c r="I19">
        <v>157</v>
      </c>
      <c r="J19">
        <v>10</v>
      </c>
      <c r="K19" s="7">
        <f t="shared" si="0"/>
        <v>6.3694267515923567E-2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60</v>
      </c>
      <c r="E21" s="7">
        <f t="shared" si="1"/>
        <v>7.4165636588380712E-2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9</v>
      </c>
      <c r="K23" s="7">
        <f t="shared" si="0"/>
        <v>4.1474654377880185E-2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174</v>
      </c>
      <c r="K25" s="8">
        <f t="shared" si="0"/>
        <v>0.18954248366013071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v>0.6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9</v>
      </c>
      <c r="K54" s="7">
        <f t="shared" ref="K54:K57" si="6">SUM(J54/I54)</f>
        <v>8.5714285714285715E-2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67</v>
      </c>
      <c r="K57" s="12">
        <f t="shared" si="6"/>
        <v>0.54918032786885251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85</v>
      </c>
      <c r="K59" s="8">
        <f>SUM(J59/I59)</f>
        <v>0.23035230352303523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60</v>
      </c>
      <c r="K70" s="8">
        <f t="shared" ref="K70:K78" si="8">SUM(J70/I70)</f>
        <v>7.4165636588380712E-2</v>
      </c>
      <c r="L70" s="17" t="s">
        <v>105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174</v>
      </c>
      <c r="K71" s="8">
        <f t="shared" si="8"/>
        <v>0.18954248366013071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85</v>
      </c>
      <c r="K75" s="8">
        <f t="shared" si="8"/>
        <v>0.23035230352303523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507</v>
      </c>
      <c r="K78" s="8">
        <f t="shared" si="8"/>
        <v>0.14201680672268907</v>
      </c>
    </row>
    <row r="79" spans="1:13" x14ac:dyDescent="0.25">
      <c r="K79" s="5"/>
    </row>
  </sheetData>
  <pageMargins left="0.25" right="0.25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9"/>
  <sheetViews>
    <sheetView topLeftCell="A62" workbookViewId="0">
      <selection activeCell="P75" sqref="P74:P75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3.140625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91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E6" s="7">
        <f>SUM(D6/C6)</f>
        <v>0</v>
      </c>
      <c r="G6">
        <v>10</v>
      </c>
      <c r="H6" t="s">
        <v>20</v>
      </c>
      <c r="I6">
        <v>20</v>
      </c>
      <c r="K6" s="7">
        <f t="shared" ref="K6:K13" si="0">SUM(J6/I6)</f>
        <v>0</v>
      </c>
    </row>
    <row r="7" spans="1:11" x14ac:dyDescent="0.25">
      <c r="A7">
        <v>23</v>
      </c>
      <c r="B7" t="s">
        <v>7</v>
      </c>
      <c r="C7">
        <v>22</v>
      </c>
      <c r="E7" s="7">
        <f t="shared" ref="E7:E15" si="1">SUM(D7/C7)</f>
        <v>0</v>
      </c>
      <c r="G7">
        <v>17</v>
      </c>
      <c r="H7" t="s">
        <v>21</v>
      </c>
      <c r="I7">
        <v>45</v>
      </c>
      <c r="K7" s="7">
        <f t="shared" si="0"/>
        <v>0</v>
      </c>
    </row>
    <row r="8" spans="1:11" x14ac:dyDescent="0.25">
      <c r="A8">
        <v>33</v>
      </c>
      <c r="B8" t="s">
        <v>8</v>
      </c>
      <c r="C8">
        <v>25</v>
      </c>
      <c r="E8" s="7">
        <f t="shared" si="1"/>
        <v>0</v>
      </c>
      <c r="G8">
        <v>24</v>
      </c>
      <c r="H8" t="s">
        <v>22</v>
      </c>
      <c r="I8">
        <v>16</v>
      </c>
      <c r="K8" s="7">
        <f t="shared" si="0"/>
        <v>0</v>
      </c>
    </row>
    <row r="9" spans="1:11" x14ac:dyDescent="0.25">
      <c r="A9">
        <v>36</v>
      </c>
      <c r="B9" t="s">
        <v>87</v>
      </c>
      <c r="C9">
        <v>36</v>
      </c>
      <c r="E9" s="7">
        <f t="shared" si="1"/>
        <v>0</v>
      </c>
      <c r="G9">
        <v>45</v>
      </c>
      <c r="H9" t="s">
        <v>23</v>
      </c>
      <c r="I9">
        <v>123</v>
      </c>
      <c r="K9" s="7">
        <f t="shared" si="0"/>
        <v>0</v>
      </c>
    </row>
    <row r="10" spans="1:11" x14ac:dyDescent="0.25">
      <c r="A10">
        <v>56</v>
      </c>
      <c r="B10" t="s">
        <v>9</v>
      </c>
      <c r="C10">
        <v>17</v>
      </c>
      <c r="E10" s="7">
        <f t="shared" si="1"/>
        <v>0</v>
      </c>
      <c r="G10">
        <v>48</v>
      </c>
      <c r="H10" t="s">
        <v>24</v>
      </c>
      <c r="I10">
        <v>36</v>
      </c>
      <c r="K10" s="7">
        <f t="shared" si="0"/>
        <v>0</v>
      </c>
    </row>
    <row r="11" spans="1:11" x14ac:dyDescent="0.25">
      <c r="A11">
        <v>68</v>
      </c>
      <c r="B11" t="s">
        <v>10</v>
      </c>
      <c r="C11">
        <v>65</v>
      </c>
      <c r="E11" s="7">
        <f t="shared" si="1"/>
        <v>0</v>
      </c>
      <c r="G11">
        <v>50</v>
      </c>
      <c r="H11" t="s">
        <v>25</v>
      </c>
      <c r="I11">
        <v>13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E12" s="7">
        <f t="shared" si="1"/>
        <v>0</v>
      </c>
      <c r="G12">
        <v>71</v>
      </c>
      <c r="H12" t="s">
        <v>26</v>
      </c>
      <c r="I12">
        <v>34</v>
      </c>
      <c r="K12" s="7">
        <f t="shared" si="0"/>
        <v>0</v>
      </c>
    </row>
    <row r="13" spans="1:11" x14ac:dyDescent="0.25">
      <c r="A13">
        <v>80</v>
      </c>
      <c r="B13" t="s">
        <v>12</v>
      </c>
      <c r="C13">
        <v>42</v>
      </c>
      <c r="E13" s="7">
        <f t="shared" si="1"/>
        <v>0</v>
      </c>
      <c r="G13">
        <v>73</v>
      </c>
      <c r="H13" t="s">
        <v>27</v>
      </c>
      <c r="I13">
        <v>19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E14" s="7">
        <f t="shared" si="1"/>
        <v>0</v>
      </c>
      <c r="G14">
        <v>79</v>
      </c>
      <c r="H14" t="s">
        <v>28</v>
      </c>
      <c r="I14">
        <v>18</v>
      </c>
      <c r="K14" s="7">
        <f t="shared" ref="K14:K19" si="2">SUM(J14/I14)</f>
        <v>0</v>
      </c>
    </row>
    <row r="15" spans="1:11" x14ac:dyDescent="0.25">
      <c r="A15">
        <v>102</v>
      </c>
      <c r="B15" t="s">
        <v>13</v>
      </c>
      <c r="C15">
        <v>61</v>
      </c>
      <c r="E15" s="7">
        <f t="shared" si="1"/>
        <v>0</v>
      </c>
      <c r="G15">
        <v>83</v>
      </c>
      <c r="H15" t="s">
        <v>29</v>
      </c>
      <c r="I15">
        <v>35</v>
      </c>
      <c r="K15" s="7">
        <f t="shared" si="2"/>
        <v>0</v>
      </c>
    </row>
    <row r="16" spans="1:11" x14ac:dyDescent="0.25">
      <c r="A16">
        <v>133</v>
      </c>
      <c r="B16" t="s">
        <v>14</v>
      </c>
      <c r="C16">
        <v>29</v>
      </c>
      <c r="E16" s="7">
        <f t="shared" ref="E16:E21" si="3">SUM(D16/C16)</f>
        <v>0</v>
      </c>
      <c r="G16">
        <v>88</v>
      </c>
      <c r="H16" t="s">
        <v>30</v>
      </c>
      <c r="I16">
        <v>21</v>
      </c>
      <c r="K16" s="7">
        <f t="shared" si="2"/>
        <v>0</v>
      </c>
    </row>
    <row r="17" spans="1:13" x14ac:dyDescent="0.25">
      <c r="A17">
        <v>142</v>
      </c>
      <c r="B17" t="s">
        <v>15</v>
      </c>
      <c r="C17">
        <v>45</v>
      </c>
      <c r="E17" s="7">
        <f t="shared" si="3"/>
        <v>0</v>
      </c>
      <c r="G17">
        <v>89</v>
      </c>
      <c r="H17" t="s">
        <v>90</v>
      </c>
      <c r="I17">
        <v>26</v>
      </c>
      <c r="K17" s="7">
        <f t="shared" si="2"/>
        <v>0</v>
      </c>
    </row>
    <row r="18" spans="1:13" x14ac:dyDescent="0.25">
      <c r="A18">
        <v>154</v>
      </c>
      <c r="B18" t="s">
        <v>12</v>
      </c>
      <c r="C18">
        <v>31</v>
      </c>
      <c r="E18" s="7">
        <f t="shared" si="3"/>
        <v>0</v>
      </c>
      <c r="G18">
        <v>127</v>
      </c>
      <c r="H18" t="s">
        <v>31</v>
      </c>
      <c r="I18">
        <v>29</v>
      </c>
      <c r="K18" s="7">
        <f t="shared" si="2"/>
        <v>0</v>
      </c>
    </row>
    <row r="19" spans="1:13" x14ac:dyDescent="0.25">
      <c r="A19">
        <v>197</v>
      </c>
      <c r="B19" t="s">
        <v>16</v>
      </c>
      <c r="C19">
        <v>57</v>
      </c>
      <c r="E19" s="7">
        <f t="shared" si="3"/>
        <v>0</v>
      </c>
      <c r="G19">
        <v>165</v>
      </c>
      <c r="H19" t="s">
        <v>32</v>
      </c>
      <c r="I19">
        <v>157</v>
      </c>
      <c r="K19" s="7">
        <f t="shared" si="2"/>
        <v>0</v>
      </c>
    </row>
    <row r="20" spans="1:13" x14ac:dyDescent="0.25">
      <c r="A20">
        <v>209</v>
      </c>
      <c r="B20" t="s">
        <v>17</v>
      </c>
      <c r="C20">
        <v>36</v>
      </c>
      <c r="E20" s="7">
        <f t="shared" si="3"/>
        <v>0</v>
      </c>
      <c r="G20">
        <v>174</v>
      </c>
      <c r="H20" t="s">
        <v>33</v>
      </c>
      <c r="I20">
        <v>43</v>
      </c>
      <c r="K20" s="7">
        <f t="shared" ref="K20:K25" si="4">SUM(J20/I20)</f>
        <v>0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0</v>
      </c>
      <c r="E21" s="7">
        <f t="shared" si="3"/>
        <v>0</v>
      </c>
      <c r="G21">
        <v>187</v>
      </c>
      <c r="H21" t="s">
        <v>27</v>
      </c>
      <c r="I21">
        <v>19</v>
      </c>
      <c r="K21" s="7">
        <f t="shared" si="4"/>
        <v>0</v>
      </c>
    </row>
    <row r="22" spans="1:13" x14ac:dyDescent="0.25">
      <c r="G22">
        <v>194</v>
      </c>
      <c r="H22" t="s">
        <v>34</v>
      </c>
      <c r="I22">
        <v>22</v>
      </c>
      <c r="K22" s="7">
        <f t="shared" si="4"/>
        <v>0</v>
      </c>
    </row>
    <row r="23" spans="1:13" x14ac:dyDescent="0.25">
      <c r="G23">
        <v>196</v>
      </c>
      <c r="H23" t="s">
        <v>35</v>
      </c>
      <c r="I23">
        <v>217</v>
      </c>
      <c r="K23" s="7">
        <f t="shared" si="4"/>
        <v>0</v>
      </c>
    </row>
    <row r="24" spans="1:13" x14ac:dyDescent="0.25">
      <c r="G24">
        <v>204</v>
      </c>
      <c r="H24" t="s">
        <v>36</v>
      </c>
      <c r="I24">
        <v>25</v>
      </c>
      <c r="K24" s="7">
        <f t="shared" si="4"/>
        <v>0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0</v>
      </c>
      <c r="K25" s="8">
        <f t="shared" si="4"/>
        <v>0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38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E31" s="7">
        <f t="shared" ref="E31:E40" si="5">SUM(D31/C31)</f>
        <v>0</v>
      </c>
      <c r="G31">
        <v>13</v>
      </c>
      <c r="H31" t="s">
        <v>46</v>
      </c>
      <c r="I31">
        <v>32</v>
      </c>
      <c r="K31" s="7">
        <f t="shared" ref="K31:K35" si="6">SUM(J31/I31)</f>
        <v>0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/>
      <c r="E32" s="7">
        <f t="shared" si="5"/>
        <v>0</v>
      </c>
      <c r="G32">
        <v>14</v>
      </c>
      <c r="H32" t="s">
        <v>47</v>
      </c>
      <c r="I32">
        <v>60</v>
      </c>
      <c r="J32"/>
      <c r="K32" s="7">
        <f t="shared" si="6"/>
        <v>0</v>
      </c>
      <c r="L32"/>
      <c r="M32"/>
    </row>
    <row r="33" spans="1:11" x14ac:dyDescent="0.25">
      <c r="A33">
        <v>60</v>
      </c>
      <c r="B33" t="s">
        <v>41</v>
      </c>
      <c r="C33">
        <v>28</v>
      </c>
      <c r="E33" s="7">
        <f t="shared" si="5"/>
        <v>0</v>
      </c>
      <c r="G33">
        <v>19</v>
      </c>
      <c r="H33" t="s">
        <v>48</v>
      </c>
      <c r="I33">
        <v>41</v>
      </c>
      <c r="K33" s="7">
        <f t="shared" si="6"/>
        <v>0</v>
      </c>
    </row>
    <row r="34" spans="1:11" x14ac:dyDescent="0.25">
      <c r="A34">
        <v>63</v>
      </c>
      <c r="B34" t="s">
        <v>92</v>
      </c>
      <c r="C34">
        <v>20</v>
      </c>
      <c r="E34" s="7">
        <v>0.6</v>
      </c>
      <c r="G34">
        <v>26</v>
      </c>
      <c r="H34" t="s">
        <v>88</v>
      </c>
      <c r="I34">
        <v>75</v>
      </c>
      <c r="K34" s="7">
        <f t="shared" si="6"/>
        <v>0</v>
      </c>
    </row>
    <row r="35" spans="1:11" x14ac:dyDescent="0.25">
      <c r="A35">
        <v>74</v>
      </c>
      <c r="B35" t="s">
        <v>42</v>
      </c>
      <c r="C35">
        <v>11</v>
      </c>
      <c r="E35" s="7">
        <f t="shared" si="5"/>
        <v>0</v>
      </c>
      <c r="G35">
        <v>52</v>
      </c>
      <c r="H35" t="s">
        <v>49</v>
      </c>
      <c r="I35">
        <v>38</v>
      </c>
      <c r="K35" s="7">
        <f t="shared" si="6"/>
        <v>0</v>
      </c>
    </row>
    <row r="36" spans="1:11" x14ac:dyDescent="0.25">
      <c r="A36">
        <v>100</v>
      </c>
      <c r="B36" t="s">
        <v>43</v>
      </c>
      <c r="C36">
        <v>50</v>
      </c>
      <c r="E36" s="7">
        <f t="shared" si="5"/>
        <v>0</v>
      </c>
      <c r="K36" s="12"/>
    </row>
    <row r="37" spans="1:11" x14ac:dyDescent="0.25">
      <c r="A37">
        <v>140</v>
      </c>
      <c r="B37" t="s">
        <v>44</v>
      </c>
      <c r="C37">
        <v>29</v>
      </c>
      <c r="E37" s="7">
        <f t="shared" si="5"/>
        <v>0</v>
      </c>
      <c r="G37">
        <v>91</v>
      </c>
      <c r="H37" t="s">
        <v>50</v>
      </c>
      <c r="I37">
        <v>49</v>
      </c>
      <c r="K37" s="7">
        <f t="shared" ref="K37:K41" si="7">SUM(J37/I37)</f>
        <v>0</v>
      </c>
    </row>
    <row r="38" spans="1:11" x14ac:dyDescent="0.25">
      <c r="A38">
        <v>176</v>
      </c>
      <c r="B38" t="s">
        <v>45</v>
      </c>
      <c r="C38">
        <v>49</v>
      </c>
      <c r="E38" s="7">
        <f t="shared" si="5"/>
        <v>0</v>
      </c>
      <c r="G38">
        <v>95</v>
      </c>
      <c r="H38" t="s">
        <v>51</v>
      </c>
      <c r="I38">
        <v>44</v>
      </c>
      <c r="K38" s="7">
        <f t="shared" si="7"/>
        <v>0</v>
      </c>
    </row>
    <row r="39" spans="1:11" x14ac:dyDescent="0.25">
      <c r="A39">
        <v>177</v>
      </c>
      <c r="B39" t="s">
        <v>44</v>
      </c>
      <c r="C39">
        <v>24</v>
      </c>
      <c r="E39" s="7">
        <f t="shared" si="5"/>
        <v>0</v>
      </c>
      <c r="G39">
        <v>101</v>
      </c>
      <c r="H39" t="s">
        <v>52</v>
      </c>
      <c r="I39">
        <v>55</v>
      </c>
      <c r="K39" s="7">
        <f t="shared" si="7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0</v>
      </c>
      <c r="E40" s="8">
        <f t="shared" si="5"/>
        <v>0</v>
      </c>
      <c r="G40">
        <v>111</v>
      </c>
      <c r="H40" t="s">
        <v>53</v>
      </c>
      <c r="I40">
        <v>22</v>
      </c>
      <c r="K40" s="7">
        <f t="shared" si="7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0</v>
      </c>
      <c r="K41" s="7">
        <f t="shared" si="7"/>
        <v>0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E53" s="7">
        <f t="shared" ref="E53:E59" si="8">SUM(D53/C53)</f>
        <v>0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E54" s="7">
        <f t="shared" si="8"/>
        <v>0</v>
      </c>
      <c r="G54">
        <v>20</v>
      </c>
      <c r="H54" t="s">
        <v>62</v>
      </c>
      <c r="I54">
        <v>105</v>
      </c>
      <c r="K54" s="7">
        <f t="shared" ref="K54:K57" si="9">SUM(J54/I54)</f>
        <v>0</v>
      </c>
    </row>
    <row r="55" spans="1:11" x14ac:dyDescent="0.25">
      <c r="A55">
        <v>104</v>
      </c>
      <c r="B55" t="s">
        <v>89</v>
      </c>
      <c r="C55">
        <v>20</v>
      </c>
      <c r="E55" s="7">
        <f t="shared" si="8"/>
        <v>0</v>
      </c>
      <c r="G55">
        <v>22</v>
      </c>
      <c r="H55" t="s">
        <v>63</v>
      </c>
      <c r="I55">
        <v>34</v>
      </c>
      <c r="K55" s="7">
        <f t="shared" si="9"/>
        <v>0</v>
      </c>
    </row>
    <row r="56" spans="1:11" x14ac:dyDescent="0.25">
      <c r="A56">
        <v>112</v>
      </c>
      <c r="B56" t="s">
        <v>59</v>
      </c>
      <c r="C56">
        <v>62</v>
      </c>
      <c r="E56" s="7">
        <f t="shared" si="8"/>
        <v>0</v>
      </c>
      <c r="G56">
        <v>27</v>
      </c>
      <c r="H56" t="s">
        <v>64</v>
      </c>
      <c r="I56">
        <v>42</v>
      </c>
      <c r="K56" s="7">
        <f t="shared" si="9"/>
        <v>0</v>
      </c>
    </row>
    <row r="57" spans="1:11" x14ac:dyDescent="0.25">
      <c r="A57">
        <v>128</v>
      </c>
      <c r="B57" t="s">
        <v>60</v>
      </c>
      <c r="C57">
        <v>80</v>
      </c>
      <c r="E57" s="7">
        <f t="shared" si="8"/>
        <v>0</v>
      </c>
      <c r="G57">
        <v>46</v>
      </c>
      <c r="H57" t="s">
        <v>65</v>
      </c>
      <c r="I57">
        <v>122</v>
      </c>
      <c r="K57" s="12">
        <f t="shared" si="9"/>
        <v>0</v>
      </c>
    </row>
    <row r="58" spans="1:11" x14ac:dyDescent="0.25">
      <c r="A58">
        <v>138</v>
      </c>
      <c r="B58" t="s">
        <v>61</v>
      </c>
      <c r="C58">
        <v>24</v>
      </c>
      <c r="E58" s="7">
        <f t="shared" si="8"/>
        <v>0</v>
      </c>
      <c r="G58">
        <v>195</v>
      </c>
      <c r="H58" t="s">
        <v>66</v>
      </c>
      <c r="I58">
        <v>66</v>
      </c>
      <c r="K58" s="7">
        <f>SUM(J58/I58)</f>
        <v>0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0</v>
      </c>
      <c r="E59" s="7">
        <f t="shared" si="8"/>
        <v>0</v>
      </c>
      <c r="G59" s="1" t="s">
        <v>5</v>
      </c>
      <c r="H59" s="1"/>
      <c r="I59" s="1">
        <f>SUM(I52:I58)</f>
        <v>369</v>
      </c>
      <c r="J59" s="1">
        <f>SUM(J52:J58)</f>
        <v>2024</v>
      </c>
      <c r="K59" s="8">
        <f>SUM(J59/I59)</f>
        <v>5.4850948509485091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1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K65" s="7">
        <f>SUM(J65/I65)</f>
        <v>0</v>
      </c>
    </row>
    <row r="66" spans="1:11" x14ac:dyDescent="0.25">
      <c r="A66">
        <v>61</v>
      </c>
      <c r="B66" t="s">
        <v>68</v>
      </c>
      <c r="C66">
        <v>22</v>
      </c>
      <c r="E66" s="7">
        <f t="shared" ref="E66:E75" si="10">SUM(D66/C66)</f>
        <v>0</v>
      </c>
      <c r="H66" t="s">
        <v>5</v>
      </c>
      <c r="I66">
        <f>SUM(I65)</f>
        <v>142</v>
      </c>
      <c r="J66">
        <f>SUM(J65)</f>
        <v>0</v>
      </c>
      <c r="K66" s="7">
        <f>SUM(J66/I66)</f>
        <v>0</v>
      </c>
    </row>
    <row r="67" spans="1:11" x14ac:dyDescent="0.25">
      <c r="A67">
        <v>64</v>
      </c>
      <c r="B67" t="s">
        <v>69</v>
      </c>
      <c r="C67">
        <v>14</v>
      </c>
      <c r="E67" s="7">
        <f t="shared" si="10"/>
        <v>0</v>
      </c>
      <c r="K67" s="7"/>
    </row>
    <row r="68" spans="1:11" x14ac:dyDescent="0.25">
      <c r="A68">
        <v>66</v>
      </c>
      <c r="B68" t="s">
        <v>70</v>
      </c>
      <c r="C68">
        <v>68</v>
      </c>
      <c r="E68" s="7">
        <f t="shared" si="10"/>
        <v>0</v>
      </c>
      <c r="H68" s="1" t="s">
        <v>77</v>
      </c>
      <c r="K68" s="7" t="s">
        <v>102</v>
      </c>
    </row>
    <row r="69" spans="1:11" x14ac:dyDescent="0.25">
      <c r="A69">
        <v>69</v>
      </c>
      <c r="B69" t="s">
        <v>71</v>
      </c>
      <c r="C69">
        <v>12</v>
      </c>
      <c r="E69" s="7">
        <f t="shared" si="10"/>
        <v>0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1" x14ac:dyDescent="0.25">
      <c r="A70">
        <v>103</v>
      </c>
      <c r="B70" t="s">
        <v>73</v>
      </c>
      <c r="C70">
        <v>23</v>
      </c>
      <c r="E70" s="7">
        <f t="shared" si="10"/>
        <v>0</v>
      </c>
      <c r="H70" t="s">
        <v>79</v>
      </c>
      <c r="I70">
        <f>C21</f>
        <v>809</v>
      </c>
      <c r="K70" s="8">
        <f t="shared" ref="K70:K78" si="11">SUM(J70/I70)</f>
        <v>0</v>
      </c>
    </row>
    <row r="71" spans="1:11" x14ac:dyDescent="0.25">
      <c r="A71">
        <v>105</v>
      </c>
      <c r="B71" t="s">
        <v>74</v>
      </c>
      <c r="C71">
        <v>20</v>
      </c>
      <c r="E71" s="7">
        <f t="shared" si="10"/>
        <v>0</v>
      </c>
      <c r="H71" t="s">
        <v>80</v>
      </c>
      <c r="I71">
        <f>I25</f>
        <v>918</v>
      </c>
      <c r="K71" s="8">
        <f t="shared" si="11"/>
        <v>0</v>
      </c>
    </row>
    <row r="72" spans="1:11" x14ac:dyDescent="0.25">
      <c r="A72">
        <v>113</v>
      </c>
      <c r="B72" t="s">
        <v>75</v>
      </c>
      <c r="C72">
        <v>24</v>
      </c>
      <c r="E72" s="7">
        <f t="shared" si="10"/>
        <v>0</v>
      </c>
      <c r="H72" t="s">
        <v>81</v>
      </c>
      <c r="I72">
        <f>C40</f>
        <v>400</v>
      </c>
      <c r="K72" s="8">
        <f t="shared" si="11"/>
        <v>0</v>
      </c>
    </row>
    <row r="73" spans="1:11" x14ac:dyDescent="0.25">
      <c r="A73">
        <v>156</v>
      </c>
      <c r="B73" t="s">
        <v>76</v>
      </c>
      <c r="C73">
        <v>43</v>
      </c>
      <c r="E73" s="7">
        <f t="shared" si="10"/>
        <v>0</v>
      </c>
      <c r="H73" t="s">
        <v>82</v>
      </c>
      <c r="I73">
        <f>I41</f>
        <v>416</v>
      </c>
      <c r="K73" s="8">
        <f t="shared" si="11"/>
        <v>0</v>
      </c>
    </row>
    <row r="74" spans="1:11" x14ac:dyDescent="0.25">
      <c r="A74">
        <v>206</v>
      </c>
      <c r="B74" t="s">
        <v>72</v>
      </c>
      <c r="C74">
        <v>48</v>
      </c>
      <c r="E74" s="7">
        <f t="shared" si="10"/>
        <v>0</v>
      </c>
      <c r="H74" t="s">
        <v>83</v>
      </c>
      <c r="I74">
        <f>C59</f>
        <v>242</v>
      </c>
      <c r="K74" s="8">
        <f t="shared" si="11"/>
        <v>0</v>
      </c>
    </row>
    <row r="75" spans="1:11" x14ac:dyDescent="0.25">
      <c r="A75" s="1" t="s">
        <v>5</v>
      </c>
      <c r="B75" s="1"/>
      <c r="C75" s="1">
        <f>SUM(C66:C74)</f>
        <v>274</v>
      </c>
      <c r="D75" s="1">
        <f>SUM(D66:D74)</f>
        <v>0</v>
      </c>
      <c r="E75" s="8">
        <f t="shared" si="10"/>
        <v>0</v>
      </c>
      <c r="H75" t="s">
        <v>84</v>
      </c>
      <c r="I75">
        <f>I59</f>
        <v>369</v>
      </c>
      <c r="K75" s="8">
        <f t="shared" si="11"/>
        <v>0</v>
      </c>
    </row>
    <row r="76" spans="1:11" x14ac:dyDescent="0.25">
      <c r="G76" s="1"/>
      <c r="H76" t="s">
        <v>85</v>
      </c>
      <c r="I76">
        <f>C75</f>
        <v>274</v>
      </c>
      <c r="J76" s="11"/>
      <c r="K76" s="8">
        <f t="shared" si="11"/>
        <v>0</v>
      </c>
    </row>
    <row r="77" spans="1:11" x14ac:dyDescent="0.25">
      <c r="H77" t="s">
        <v>86</v>
      </c>
      <c r="I77">
        <v>142</v>
      </c>
      <c r="K77" s="8">
        <f t="shared" si="11"/>
        <v>0</v>
      </c>
    </row>
    <row r="78" spans="1:11" x14ac:dyDescent="0.25">
      <c r="H78" s="1" t="s">
        <v>5</v>
      </c>
      <c r="I78" s="1">
        <f>SUM(I70:I77)</f>
        <v>3570</v>
      </c>
      <c r="J78" s="1">
        <f>SUM(J70:J77)</f>
        <v>0</v>
      </c>
      <c r="K78" s="8">
        <f t="shared" si="11"/>
        <v>0</v>
      </c>
    </row>
    <row r="79" spans="1:11" x14ac:dyDescent="0.25">
      <c r="K79" s="5"/>
    </row>
  </sheetData>
  <phoneticPr fontId="0" type="noConversion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10.25.23 </vt:lpstr>
      <vt:lpstr>10.18.23</vt:lpstr>
      <vt:lpstr>10.11.23</vt:lpstr>
      <vt:lpstr>10.5.23</vt:lpstr>
      <vt:lpstr>9.27.23</vt:lpstr>
      <vt:lpstr>9.20.23</vt:lpstr>
      <vt:lpstr>9.14.23</vt:lpstr>
      <vt:lpstr>8.3.23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Janice Sentivany</cp:lastModifiedBy>
  <cp:lastPrinted>2023-10-05T19:24:16Z</cp:lastPrinted>
  <dcterms:created xsi:type="dcterms:W3CDTF">2020-06-06T19:27:59Z</dcterms:created>
  <dcterms:modified xsi:type="dcterms:W3CDTF">2023-10-26T19:24:15Z</dcterms:modified>
</cp:coreProperties>
</file>